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equent Use\Delmarva Adventure Sports\Races by DAS\2023\"/>
    </mc:Choice>
  </mc:AlternateContent>
  <xr:revisionPtr revIDLastSave="0" documentId="13_ncr:1_{65D2E036-909C-4773-9114-32A190546A2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Hour Results" sheetId="10" r:id="rId1"/>
    <sheet name="4 Hour Results" sheetId="11" r:id="rId2"/>
  </sheets>
  <definedNames>
    <definedName name="_xlnm._FilterDatabase" localSheetId="0" hidden="1">'10 Hour Results'!$A$2:$V$33</definedName>
    <definedName name="_xlnm._FilterDatabase" localSheetId="1" hidden="1">'4 Hour Results'!$A$2:$M$37</definedName>
  </definedNames>
  <calcPr calcId="191029"/>
</workbook>
</file>

<file path=xl/calcChain.xml><?xml version="1.0" encoding="utf-8"?>
<calcChain xmlns="http://schemas.openxmlformats.org/spreadsheetml/2006/main">
  <c r="BA33" i="10" l="1"/>
  <c r="BA32" i="10"/>
  <c r="BA31" i="10"/>
  <c r="BA30" i="10"/>
  <c r="BA29" i="10"/>
  <c r="BA28" i="10"/>
  <c r="BA27" i="10"/>
  <c r="V27" i="10" s="1"/>
  <c r="BA26" i="10"/>
  <c r="BA25" i="10"/>
  <c r="BA24" i="10"/>
  <c r="BA23" i="10"/>
  <c r="BA22" i="10"/>
  <c r="BA21" i="10"/>
  <c r="BA20" i="10"/>
  <c r="BA19" i="10"/>
  <c r="BA18" i="10"/>
  <c r="BA17" i="10"/>
  <c r="BA16" i="10"/>
  <c r="BA15" i="10"/>
  <c r="BA14" i="10"/>
  <c r="BA13" i="10"/>
  <c r="V13" i="10" s="1"/>
  <c r="BA12" i="10"/>
  <c r="BA11" i="10"/>
  <c r="BA10" i="10"/>
  <c r="BA9" i="10"/>
  <c r="BA8" i="10"/>
  <c r="BA7" i="10"/>
  <c r="BA6" i="10"/>
  <c r="BA5" i="10"/>
  <c r="BA4" i="10"/>
  <c r="BA3" i="10"/>
  <c r="U33" i="10"/>
  <c r="U32" i="10"/>
  <c r="U31" i="10"/>
  <c r="U30" i="10"/>
  <c r="U28" i="10"/>
  <c r="U25" i="10"/>
  <c r="U24" i="10"/>
  <c r="U22" i="10"/>
  <c r="U21" i="10"/>
  <c r="U20" i="10"/>
  <c r="U19" i="10"/>
  <c r="U18" i="10"/>
  <c r="U17" i="10"/>
  <c r="U14" i="10"/>
  <c r="U12" i="10"/>
  <c r="U11" i="10"/>
  <c r="U10" i="10"/>
  <c r="U9" i="10"/>
  <c r="U8" i="10"/>
  <c r="U6" i="10"/>
  <c r="U4" i="10"/>
  <c r="R33" i="10"/>
  <c r="R32" i="10"/>
  <c r="R31" i="10"/>
  <c r="R30" i="10"/>
  <c r="R29" i="10"/>
  <c r="R28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2" i="10"/>
  <c r="R10" i="10"/>
  <c r="R9" i="10"/>
  <c r="R8" i="10"/>
  <c r="R7" i="10"/>
  <c r="R6" i="10"/>
  <c r="R5" i="10"/>
  <c r="R4" i="10"/>
  <c r="R3" i="10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0" i="11"/>
  <c r="P15" i="11"/>
  <c r="P14" i="11"/>
  <c r="P13" i="11"/>
  <c r="P12" i="11"/>
  <c r="P11" i="11"/>
  <c r="P9" i="11"/>
  <c r="P8" i="11"/>
  <c r="P7" i="11"/>
  <c r="P6" i="11"/>
  <c r="P5" i="11"/>
  <c r="P4" i="11"/>
  <c r="P3" i="11"/>
  <c r="V23" i="10" l="1"/>
  <c r="V24" i="10"/>
  <c r="V28" i="10"/>
  <c r="V25" i="10"/>
  <c r="V15" i="10"/>
  <c r="V4" i="10"/>
  <c r="V26" i="10"/>
  <c r="V7" i="10"/>
  <c r="V3" i="10"/>
  <c r="V16" i="10"/>
  <c r="V5" i="10"/>
  <c r="V17" i="10"/>
  <c r="V29" i="10"/>
  <c r="V6" i="10"/>
  <c r="V18" i="10"/>
  <c r="V30" i="10"/>
  <c r="V8" i="10"/>
  <c r="V20" i="10"/>
  <c r="V32" i="10"/>
  <c r="V19" i="10"/>
  <c r="V9" i="10"/>
  <c r="V21" i="10"/>
  <c r="V33" i="10"/>
  <c r="V31" i="10"/>
  <c r="V10" i="10"/>
  <c r="V22" i="10"/>
  <c r="V14" i="10"/>
  <c r="V11" i="10"/>
  <c r="V12" i="10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" i="10" s="1"/>
  <c r="H7" i="10"/>
  <c r="J7" i="10" s="1"/>
  <c r="H6" i="10"/>
  <c r="J6" i="10" s="1"/>
  <c r="H5" i="10"/>
  <c r="J5" i="10" s="1"/>
  <c r="H4" i="10"/>
  <c r="J4" i="10" s="1"/>
  <c r="G37" i="11"/>
  <c r="I37" i="11" s="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H3" i="10"/>
  <c r="J3" i="10" s="1"/>
</calcChain>
</file>

<file path=xl/sharedStrings.xml><?xml version="1.0" encoding="utf-8"?>
<sst xmlns="http://schemas.openxmlformats.org/spreadsheetml/2006/main" count="260" uniqueCount="131">
  <si>
    <t>Male</t>
  </si>
  <si>
    <t>Female</t>
  </si>
  <si>
    <t>Coed</t>
  </si>
  <si>
    <t>He Was A Navigator Once</t>
  </si>
  <si>
    <t>Noah's Big Adventure</t>
  </si>
  <si>
    <t>Too Many Kids / Kastle Systems</t>
  </si>
  <si>
    <t>Two Turfs</t>
  </si>
  <si>
    <t>TEAM NAME</t>
  </si>
  <si>
    <t>Family</t>
  </si>
  <si>
    <t>Masters</t>
  </si>
  <si>
    <t>Division</t>
  </si>
  <si>
    <t>END TIME</t>
  </si>
  <si>
    <t>TREK</t>
  </si>
  <si>
    <t>BIKE</t>
  </si>
  <si>
    <t>PADDLE</t>
  </si>
  <si>
    <t>Overall Place</t>
  </si>
  <si>
    <t>Bazil Gordon's Shogaming JV</t>
  </si>
  <si>
    <t>Beach House</t>
  </si>
  <si>
    <t>Beach House CrossFit</t>
  </si>
  <si>
    <t>Call us a Cab!</t>
  </si>
  <si>
    <t>Dads on the run</t>
  </si>
  <si>
    <t>DELMARVA ADVENTURE SPORTS KIDS</t>
  </si>
  <si>
    <t>Giddy up, oom poppa, oom poppa, mow mow</t>
  </si>
  <si>
    <t>Grant Adventurers</t>
  </si>
  <si>
    <t>Here For The Afterparty</t>
  </si>
  <si>
    <t>Hop, Skip, and Dunk</t>
  </si>
  <si>
    <t>Libby Lu</t>
  </si>
  <si>
    <t>Longitude and Attitude</t>
  </si>
  <si>
    <t>Men of BlkOps</t>
  </si>
  <si>
    <t>Over The River And Through The Woods</t>
  </si>
  <si>
    <t>Portages</t>
  </si>
  <si>
    <t>Psych out</t>
  </si>
  <si>
    <t>Puppycat</t>
  </si>
  <si>
    <t>Red Birds</t>
  </si>
  <si>
    <t>Roar</t>
  </si>
  <si>
    <t>Rough Riders</t>
  </si>
  <si>
    <t>Running better than the Government</t>
  </si>
  <si>
    <t>Running Writer</t>
  </si>
  <si>
    <t>Simon</t>
  </si>
  <si>
    <t>Super Sloth Sisters</t>
  </si>
  <si>
    <t>The Da Sisters</t>
  </si>
  <si>
    <t>The Tactical Retreaters</t>
  </si>
  <si>
    <t>This is 40</t>
  </si>
  <si>
    <t>Where Am I</t>
  </si>
  <si>
    <t>WildStyle purple</t>
  </si>
  <si>
    <t>3 Left Turns</t>
  </si>
  <si>
    <t>Adventure Enablers</t>
  </si>
  <si>
    <t>Bay Bosses</t>
  </si>
  <si>
    <t>Bazil Gordon's ShoGaming Explorers</t>
  </si>
  <si>
    <t>Casual Athletes</t>
  </si>
  <si>
    <t>Cherubini Brothers AR</t>
  </si>
  <si>
    <t>Consistently Tardy</t>
  </si>
  <si>
    <t>Delmarva Adventure Sports/Chatter Foxes</t>
  </si>
  <si>
    <t>Demon Frog Lizards</t>
  </si>
  <si>
    <t>Dennis Huber</t>
  </si>
  <si>
    <t>Directionally Challenged</t>
  </si>
  <si>
    <t>EX3 Escapades</t>
  </si>
  <si>
    <t>Fall Risk</t>
  </si>
  <si>
    <t>Find A Flag Or Make One</t>
  </si>
  <si>
    <t>Justin Stevenson</t>
  </si>
  <si>
    <t>Kevin McIntyre</t>
  </si>
  <si>
    <t>Lamprey Systems/St. Luke's</t>
  </si>
  <si>
    <t>Nice Visit</t>
  </si>
  <si>
    <t>OA Support</t>
  </si>
  <si>
    <t>Off Corso</t>
  </si>
  <si>
    <t>OMAPS</t>
  </si>
  <si>
    <t>Rootstock Racing</t>
  </si>
  <si>
    <t>Team True North</t>
  </si>
  <si>
    <t>The Bighead Crew</t>
  </si>
  <si>
    <t>The Swedes</t>
  </si>
  <si>
    <t>We Tried</t>
  </si>
  <si>
    <t>WildStyle Blue</t>
  </si>
  <si>
    <t>Wormhole</t>
  </si>
  <si>
    <t>YB Normal</t>
  </si>
  <si>
    <t>Zigzag</t>
  </si>
  <si>
    <t>Specialty</t>
  </si>
  <si>
    <t>Solo Male</t>
  </si>
  <si>
    <t>Solo Female</t>
  </si>
  <si>
    <t>Paddle</t>
  </si>
  <si>
    <t>Main Stage</t>
  </si>
  <si>
    <t>Trek A</t>
  </si>
  <si>
    <t>Trek B</t>
  </si>
  <si>
    <t>Finish Time</t>
  </si>
  <si>
    <t>Total Points</t>
  </si>
  <si>
    <t>Penalty</t>
  </si>
  <si>
    <t>Adjusted Total</t>
  </si>
  <si>
    <t>Division Place</t>
  </si>
  <si>
    <t>Trek</t>
  </si>
  <si>
    <t>Bike</t>
  </si>
  <si>
    <t>TREK LEG A</t>
  </si>
  <si>
    <t>TREK LEG B</t>
  </si>
  <si>
    <t>Time In</t>
  </si>
  <si>
    <t>Time Out</t>
  </si>
  <si>
    <t>We Dem Bois</t>
  </si>
  <si>
    <t>Specialty Place</t>
  </si>
  <si>
    <t>12:48-2</t>
  </si>
  <si>
    <t>12:45-2</t>
  </si>
  <si>
    <t>12:42-2</t>
  </si>
  <si>
    <t>12:43-2</t>
  </si>
  <si>
    <t>12:43-3</t>
  </si>
  <si>
    <t>12:43-4</t>
  </si>
  <si>
    <t>12:43-1</t>
  </si>
  <si>
    <t>12:48-3</t>
  </si>
  <si>
    <t>12:49-2</t>
  </si>
  <si>
    <t>12:57-1</t>
  </si>
  <si>
    <t>12:57-2</t>
  </si>
  <si>
    <t>12:57-3</t>
  </si>
  <si>
    <t>12:57-4</t>
  </si>
  <si>
    <t>12:57-5</t>
  </si>
  <si>
    <t>1:04-2</t>
  </si>
  <si>
    <t>1:04-3</t>
  </si>
  <si>
    <t>4:49-1</t>
  </si>
  <si>
    <t>4:49-2</t>
  </si>
  <si>
    <t>4:51-1</t>
  </si>
  <si>
    <t>4:51-2</t>
  </si>
  <si>
    <t>4:52-1</t>
  </si>
  <si>
    <t>4:52-2</t>
  </si>
  <si>
    <t>12:49-1</t>
  </si>
  <si>
    <t>12:48-1</t>
  </si>
  <si>
    <t>12:45-1</t>
  </si>
  <si>
    <t>12:42-1</t>
  </si>
  <si>
    <t>1:04-1</t>
  </si>
  <si>
    <t>Soggy Bottom Boys Racing #2</t>
  </si>
  <si>
    <t>Soggy Bottom Boys Racing #1</t>
  </si>
  <si>
    <t>LEG END TIMES</t>
  </si>
  <si>
    <t>Split</t>
  </si>
  <si>
    <t>-</t>
  </si>
  <si>
    <t>= Section Cleared</t>
  </si>
  <si>
    <t>Start Time</t>
  </si>
  <si>
    <t>MAIN STAGE</t>
  </si>
  <si>
    <t>TOTAL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</si>
</sst>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16" fillId="34" borderId="0" xfId="0" applyFont="1" applyFill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16" fillId="35" borderId="0" xfId="0" applyFont="1" applyFill="1"/>
    <xf numFmtId="0" fontId="16" fillId="34" borderId="0" xfId="0" applyFont="1" applyFill="1"/>
    <xf numFmtId="0" fontId="16" fillId="35" borderId="16" xfId="0" applyFont="1" applyFill="1" applyBorder="1"/>
    <xf numFmtId="0" fontId="16" fillId="35" borderId="17" xfId="0" applyFont="1" applyFill="1" applyBorder="1"/>
    <xf numFmtId="0" fontId="16" fillId="34" borderId="16" xfId="0" applyFont="1" applyFill="1" applyBorder="1"/>
    <xf numFmtId="0" fontId="16" fillId="34" borderId="17" xfId="0" applyFont="1" applyFill="1" applyBorder="1"/>
    <xf numFmtId="20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34" borderId="18" xfId="0" applyFont="1" applyFill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16" fillId="35" borderId="18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4" xfId="0" applyFont="1" applyFill="1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6" fillId="35" borderId="0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2" xfId="0" quotePrefix="1" applyBorder="1" applyAlignment="1">
      <alignment horizontal="center"/>
    </xf>
    <xf numFmtId="20" fontId="0" fillId="0" borderId="15" xfId="0" quotePrefix="1" applyNumberFormat="1" applyBorder="1" applyAlignment="1">
      <alignment horizontal="center"/>
    </xf>
    <xf numFmtId="20" fontId="0" fillId="0" borderId="0" xfId="0" quotePrefix="1" applyNumberFormat="1" applyBorder="1" applyAlignment="1">
      <alignment horizontal="center"/>
    </xf>
    <xf numFmtId="20" fontId="0" fillId="33" borderId="12" xfId="0" applyNumberFormat="1" applyFill="1" applyBorder="1" applyAlignment="1">
      <alignment horizontal="center"/>
    </xf>
    <xf numFmtId="0" fontId="0" fillId="33" borderId="0" xfId="0" applyFill="1"/>
    <xf numFmtId="0" fontId="0" fillId="0" borderId="0" xfId="0" quotePrefix="1"/>
    <xf numFmtId="20" fontId="0" fillId="0" borderId="0" xfId="0" applyNumberFormat="1"/>
    <xf numFmtId="0" fontId="16" fillId="35" borderId="11" xfId="0" applyFont="1" applyFill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16" fillId="35" borderId="19" xfId="0" applyFont="1" applyFill="1" applyBorder="1"/>
    <xf numFmtId="20" fontId="0" fillId="33" borderId="18" xfId="0" applyNumberFormat="1" applyFill="1" applyBorder="1" applyAlignment="1">
      <alignment horizontal="center"/>
    </xf>
    <xf numFmtId="20" fontId="0" fillId="33" borderId="11" xfId="0" applyNumberForma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4" xfId="0" applyFont="1" applyFill="1" applyBorder="1" applyAlignment="1">
      <alignment horizontal="center"/>
    </xf>
    <xf numFmtId="0" fontId="16" fillId="34" borderId="18" xfId="0" applyFont="1" applyFill="1" applyBorder="1" applyAlignment="1">
      <alignment horizontal="center"/>
    </xf>
    <xf numFmtId="0" fontId="16" fillId="34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B9B"/>
      <color rgb="FFFFCDFB"/>
      <color rgb="FFEFDDE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E5D4-1935-401D-8E7E-29397F7550A1}">
  <dimension ref="A1:BB35"/>
  <sheetViews>
    <sheetView tabSelected="1" workbookViewId="0"/>
  </sheetViews>
  <sheetFormatPr defaultRowHeight="15" x14ac:dyDescent="0.25"/>
  <cols>
    <col min="1" max="1" width="39.28515625" bestFit="1" customWidth="1"/>
    <col min="2" max="2" width="11.85546875" bestFit="1" customWidth="1"/>
    <col min="3" max="3" width="9" bestFit="1" customWidth="1"/>
    <col min="4" max="4" width="7.140625" bestFit="1" customWidth="1"/>
    <col min="5" max="5" width="10.85546875" bestFit="1" customWidth="1"/>
    <col min="6" max="6" width="6.5703125" bestFit="1" customWidth="1"/>
    <col min="7" max="7" width="6.42578125" bestFit="1" customWidth="1"/>
    <col min="8" max="8" width="11.42578125" bestFit="1" customWidth="1"/>
    <col min="10" max="10" width="14" bestFit="1" customWidth="1"/>
    <col min="11" max="11" width="11.140625" bestFit="1" customWidth="1"/>
    <col min="12" max="12" width="13.42578125" bestFit="1" customWidth="1"/>
    <col min="13" max="13" width="14.28515625" bestFit="1" customWidth="1"/>
    <col min="14" max="14" width="12.5703125" bestFit="1" customWidth="1"/>
    <col min="15" max="15" width="9.5703125" bestFit="1" customWidth="1"/>
    <col min="22" max="22" width="12.28515625" bestFit="1" customWidth="1"/>
  </cols>
  <sheetData>
    <row r="1" spans="1:54" x14ac:dyDescent="0.25">
      <c r="O1" s="16" t="s">
        <v>14</v>
      </c>
      <c r="P1" s="17"/>
      <c r="Q1" s="18" t="s">
        <v>89</v>
      </c>
      <c r="R1" s="19"/>
      <c r="S1" s="40" t="s">
        <v>90</v>
      </c>
      <c r="T1" s="41"/>
      <c r="U1" s="42"/>
      <c r="V1" s="37" t="s">
        <v>129</v>
      </c>
      <c r="BA1" t="s">
        <v>128</v>
      </c>
      <c r="BB1" t="s">
        <v>82</v>
      </c>
    </row>
    <row r="2" spans="1:54" x14ac:dyDescent="0.25">
      <c r="A2" s="6" t="s">
        <v>7</v>
      </c>
      <c r="B2" s="6" t="s">
        <v>10</v>
      </c>
      <c r="C2" s="8" t="s">
        <v>75</v>
      </c>
      <c r="D2" s="6" t="s">
        <v>78</v>
      </c>
      <c r="E2" s="6" t="s">
        <v>79</v>
      </c>
      <c r="F2" s="6" t="s">
        <v>80</v>
      </c>
      <c r="G2" s="6" t="s">
        <v>81</v>
      </c>
      <c r="H2" s="6" t="s">
        <v>83</v>
      </c>
      <c r="I2" s="6" t="s">
        <v>84</v>
      </c>
      <c r="J2" s="6" t="s">
        <v>85</v>
      </c>
      <c r="K2" s="9" t="s">
        <v>82</v>
      </c>
      <c r="L2" s="6" t="s">
        <v>86</v>
      </c>
      <c r="M2" s="6" t="s">
        <v>94</v>
      </c>
      <c r="N2" s="6" t="s">
        <v>15</v>
      </c>
      <c r="O2" s="16" t="s">
        <v>11</v>
      </c>
      <c r="P2" s="20" t="s">
        <v>91</v>
      </c>
      <c r="Q2" s="21" t="s">
        <v>92</v>
      </c>
      <c r="R2" s="22" t="s">
        <v>125</v>
      </c>
      <c r="S2" s="20" t="s">
        <v>91</v>
      </c>
      <c r="T2" s="21" t="s">
        <v>92</v>
      </c>
      <c r="U2" s="22" t="s">
        <v>125</v>
      </c>
      <c r="V2" s="35" t="s">
        <v>130</v>
      </c>
    </row>
    <row r="3" spans="1:54" x14ac:dyDescent="0.25">
      <c r="A3" t="s">
        <v>45</v>
      </c>
      <c r="B3" t="s">
        <v>76</v>
      </c>
      <c r="C3" s="4"/>
      <c r="D3" s="1">
        <v>9</v>
      </c>
      <c r="E3" s="1">
        <v>25</v>
      </c>
      <c r="F3" s="1">
        <v>8</v>
      </c>
      <c r="G3" s="1">
        <v>0</v>
      </c>
      <c r="H3" s="1">
        <f>SUM(D3:G3)</f>
        <v>42</v>
      </c>
      <c r="I3" s="1"/>
      <c r="J3" s="1">
        <f>H3-I3</f>
        <v>42</v>
      </c>
      <c r="K3" s="12">
        <v>0.14027777777777778</v>
      </c>
      <c r="L3" s="1">
        <v>8</v>
      </c>
      <c r="M3" s="1"/>
      <c r="N3" s="1">
        <v>16</v>
      </c>
      <c r="O3" s="38">
        <v>0.34166666666666662</v>
      </c>
      <c r="P3" s="23">
        <v>0.44236111111111115</v>
      </c>
      <c r="Q3" s="24">
        <v>0.52916666666666667</v>
      </c>
      <c r="R3" s="31">
        <f t="shared" ref="R3:R10" si="0">Q3-P3</f>
        <v>8.6805555555555525E-2</v>
      </c>
      <c r="S3" s="26" t="s">
        <v>126</v>
      </c>
      <c r="T3" s="27" t="s">
        <v>126</v>
      </c>
      <c r="U3" s="28" t="s">
        <v>126</v>
      </c>
      <c r="V3" s="39">
        <f>BA3-R3</f>
        <v>0.21180555555555569</v>
      </c>
      <c r="AA3" s="34"/>
      <c r="BA3" s="34">
        <f t="shared" ref="BA3:BA33" si="1">BB3-O3</f>
        <v>0.29861111111111122</v>
      </c>
      <c r="BB3" s="34">
        <v>0.64027777777777783</v>
      </c>
    </row>
    <row r="4" spans="1:54" x14ac:dyDescent="0.25">
      <c r="A4" t="s">
        <v>46</v>
      </c>
      <c r="B4" t="s">
        <v>77</v>
      </c>
      <c r="C4" s="4"/>
      <c r="D4" s="1">
        <v>9</v>
      </c>
      <c r="E4" s="1">
        <v>25</v>
      </c>
      <c r="F4" s="1">
        <v>8</v>
      </c>
      <c r="G4" s="1">
        <v>7</v>
      </c>
      <c r="H4" s="1">
        <f t="shared" ref="H4:H33" si="2">SUM(D4:G4)</f>
        <v>49</v>
      </c>
      <c r="I4" s="1"/>
      <c r="J4" s="1">
        <f t="shared" ref="J4:J33" si="3">H4-I4</f>
        <v>49</v>
      </c>
      <c r="K4" s="12">
        <v>0.17430555555555557</v>
      </c>
      <c r="L4" s="1">
        <v>1</v>
      </c>
      <c r="M4" s="1"/>
      <c r="N4" s="1">
        <v>2</v>
      </c>
      <c r="O4" s="38">
        <v>0.3430555555555555</v>
      </c>
      <c r="P4" s="23">
        <v>0.4993055555555555</v>
      </c>
      <c r="Q4" s="24">
        <v>0.57638888888888895</v>
      </c>
      <c r="R4" s="31">
        <f t="shared" si="0"/>
        <v>7.7083333333333448E-2</v>
      </c>
      <c r="S4" s="23">
        <v>0.42291666666666666</v>
      </c>
      <c r="T4" s="24">
        <v>0.48958333333333331</v>
      </c>
      <c r="U4" s="31">
        <f>T4-S4</f>
        <v>6.6666666666666652E-2</v>
      </c>
      <c r="V4" s="39">
        <f>BA4-R4-U4</f>
        <v>0.1875</v>
      </c>
      <c r="AA4" s="34"/>
      <c r="BA4" s="34">
        <f t="shared" si="1"/>
        <v>0.3312500000000001</v>
      </c>
      <c r="BB4" s="34">
        <v>0.6743055555555556</v>
      </c>
    </row>
    <row r="5" spans="1:54" x14ac:dyDescent="0.25">
      <c r="A5" t="s">
        <v>47</v>
      </c>
      <c r="B5" t="s">
        <v>1</v>
      </c>
      <c r="C5" s="4"/>
      <c r="D5" s="1">
        <v>9</v>
      </c>
      <c r="E5" s="1">
        <v>21</v>
      </c>
      <c r="F5" s="1">
        <v>3</v>
      </c>
      <c r="G5" s="1">
        <v>0</v>
      </c>
      <c r="H5" s="1">
        <f t="shared" si="2"/>
        <v>33</v>
      </c>
      <c r="I5" s="1"/>
      <c r="J5" s="1">
        <f t="shared" si="3"/>
        <v>33</v>
      </c>
      <c r="K5" s="12">
        <v>0.19583333333333333</v>
      </c>
      <c r="L5" s="1">
        <v>3</v>
      </c>
      <c r="M5" s="1"/>
      <c r="N5" s="1">
        <v>26</v>
      </c>
      <c r="O5" s="38">
        <v>0.3527777777777778</v>
      </c>
      <c r="P5" s="23">
        <v>0.55833333333333335</v>
      </c>
      <c r="Q5" s="24">
        <v>0.63750000000000007</v>
      </c>
      <c r="R5" s="25">
        <f t="shared" si="0"/>
        <v>7.9166666666666718E-2</v>
      </c>
      <c r="S5" s="26" t="s">
        <v>126</v>
      </c>
      <c r="T5" s="27" t="s">
        <v>126</v>
      </c>
      <c r="U5" s="28" t="s">
        <v>126</v>
      </c>
      <c r="V5" s="36">
        <f>BA5-R5</f>
        <v>0.26388888888888878</v>
      </c>
      <c r="AA5" s="34"/>
      <c r="BA5" s="34">
        <f t="shared" si="1"/>
        <v>0.3430555555555555</v>
      </c>
      <c r="BB5" s="34">
        <v>0.6958333333333333</v>
      </c>
    </row>
    <row r="6" spans="1:54" x14ac:dyDescent="0.25">
      <c r="A6" t="s">
        <v>48</v>
      </c>
      <c r="B6" t="s">
        <v>0</v>
      </c>
      <c r="C6" s="4"/>
      <c r="D6" s="1">
        <v>9</v>
      </c>
      <c r="E6" s="1">
        <v>18</v>
      </c>
      <c r="F6" s="1">
        <v>5</v>
      </c>
      <c r="G6" s="1">
        <v>5</v>
      </c>
      <c r="H6" s="1">
        <f t="shared" si="2"/>
        <v>37</v>
      </c>
      <c r="I6" s="1"/>
      <c r="J6" s="1">
        <f t="shared" si="3"/>
        <v>37</v>
      </c>
      <c r="K6" s="12" t="s">
        <v>111</v>
      </c>
      <c r="L6" s="1">
        <v>4</v>
      </c>
      <c r="M6" s="1"/>
      <c r="N6" s="1">
        <v>21</v>
      </c>
      <c r="O6" s="38">
        <v>0.35416666666666669</v>
      </c>
      <c r="P6" s="23">
        <v>0.56041666666666667</v>
      </c>
      <c r="Q6" s="24">
        <v>0.62083333333333335</v>
      </c>
      <c r="R6" s="25">
        <f t="shared" si="0"/>
        <v>6.0416666666666674E-2</v>
      </c>
      <c r="S6" s="23">
        <v>0.48749999999999999</v>
      </c>
      <c r="T6" s="24">
        <v>0.54652777777777783</v>
      </c>
      <c r="U6" s="25">
        <f>T6-S6</f>
        <v>5.9027777777777846E-2</v>
      </c>
      <c r="V6" s="36">
        <f>BA6-R6-U6</f>
        <v>0.22708333333333319</v>
      </c>
      <c r="AA6" s="34"/>
      <c r="BA6" s="34">
        <f t="shared" si="1"/>
        <v>0.34652777777777771</v>
      </c>
      <c r="BB6" s="34">
        <v>0.7006944444444444</v>
      </c>
    </row>
    <row r="7" spans="1:54" x14ac:dyDescent="0.25">
      <c r="A7" t="s">
        <v>49</v>
      </c>
      <c r="B7" t="s">
        <v>1</v>
      </c>
      <c r="C7" s="4"/>
      <c r="D7" s="1">
        <v>7</v>
      </c>
      <c r="E7" s="1">
        <v>14</v>
      </c>
      <c r="F7" s="1">
        <v>5</v>
      </c>
      <c r="G7" s="1">
        <v>0</v>
      </c>
      <c r="H7" s="1">
        <f t="shared" si="2"/>
        <v>26</v>
      </c>
      <c r="I7" s="1"/>
      <c r="J7" s="1">
        <f t="shared" si="3"/>
        <v>26</v>
      </c>
      <c r="K7" s="12">
        <v>0.19305555555555554</v>
      </c>
      <c r="L7" s="1">
        <v>5</v>
      </c>
      <c r="M7" s="1"/>
      <c r="N7" s="1">
        <v>30</v>
      </c>
      <c r="O7" s="15">
        <v>0.33124999999999999</v>
      </c>
      <c r="P7" s="23">
        <v>0.52569444444444446</v>
      </c>
      <c r="Q7" s="24">
        <v>0.62916666666666665</v>
      </c>
      <c r="R7" s="25">
        <f t="shared" si="0"/>
        <v>0.10347222222222219</v>
      </c>
      <c r="S7" s="26" t="s">
        <v>126</v>
      </c>
      <c r="T7" s="27" t="s">
        <v>126</v>
      </c>
      <c r="U7" s="28" t="s">
        <v>126</v>
      </c>
      <c r="V7" s="36">
        <f>BA7-R7</f>
        <v>0.25833333333333336</v>
      </c>
      <c r="AA7" s="34"/>
      <c r="BA7" s="34">
        <f t="shared" si="1"/>
        <v>0.36180555555555555</v>
      </c>
      <c r="BB7" s="34">
        <v>0.69305555555555554</v>
      </c>
    </row>
    <row r="8" spans="1:54" x14ac:dyDescent="0.25">
      <c r="A8" t="s">
        <v>50</v>
      </c>
      <c r="B8" t="s">
        <v>76</v>
      </c>
      <c r="C8" s="4"/>
      <c r="D8" s="1">
        <v>9</v>
      </c>
      <c r="E8" s="1">
        <v>25</v>
      </c>
      <c r="F8" s="1">
        <v>8</v>
      </c>
      <c r="G8" s="1">
        <v>7</v>
      </c>
      <c r="H8" s="1">
        <f t="shared" si="2"/>
        <v>49</v>
      </c>
      <c r="I8" s="1"/>
      <c r="J8" s="1">
        <f t="shared" si="3"/>
        <v>49</v>
      </c>
      <c r="K8" s="12">
        <v>0.19652777777777777</v>
      </c>
      <c r="L8" s="1">
        <v>2</v>
      </c>
      <c r="M8" s="1"/>
      <c r="N8" s="1">
        <v>5</v>
      </c>
      <c r="O8" s="38">
        <v>0.34791666666666665</v>
      </c>
      <c r="P8" s="23">
        <v>0.58750000000000002</v>
      </c>
      <c r="Q8" s="24">
        <v>0.67013888888888884</v>
      </c>
      <c r="R8" s="31">
        <f t="shared" si="0"/>
        <v>8.2638888888888817E-2</v>
      </c>
      <c r="S8" s="23">
        <v>0.50624999999999998</v>
      </c>
      <c r="T8" s="24">
        <v>0.57708333333333328</v>
      </c>
      <c r="U8" s="31">
        <f t="shared" ref="U8:U12" si="4">T8-S8</f>
        <v>7.0833333333333304E-2</v>
      </c>
      <c r="V8" s="39">
        <f>BA8-R8-U8</f>
        <v>0.19513888888888897</v>
      </c>
      <c r="AA8" s="34"/>
      <c r="BA8" s="34">
        <f t="shared" si="1"/>
        <v>0.34861111111111109</v>
      </c>
      <c r="BB8" s="34">
        <v>0.69652777777777775</v>
      </c>
    </row>
    <row r="9" spans="1:54" x14ac:dyDescent="0.25">
      <c r="A9" t="s">
        <v>51</v>
      </c>
      <c r="B9" t="s">
        <v>76</v>
      </c>
      <c r="C9" s="4"/>
      <c r="D9" s="1">
        <v>9</v>
      </c>
      <c r="E9" s="1">
        <v>24</v>
      </c>
      <c r="F9" s="1">
        <v>7</v>
      </c>
      <c r="G9" s="1">
        <v>7</v>
      </c>
      <c r="H9" s="1">
        <f t="shared" si="2"/>
        <v>47</v>
      </c>
      <c r="I9" s="1">
        <v>2</v>
      </c>
      <c r="J9" s="1">
        <f t="shared" si="3"/>
        <v>45</v>
      </c>
      <c r="K9" s="12">
        <v>0.21527777777777779</v>
      </c>
      <c r="L9" s="1">
        <v>5</v>
      </c>
      <c r="M9" s="1"/>
      <c r="N9" s="1">
        <v>10</v>
      </c>
      <c r="O9" s="38">
        <v>0.35000000000000003</v>
      </c>
      <c r="P9" s="23">
        <v>0.45833333333333331</v>
      </c>
      <c r="Q9" s="24">
        <v>0.5493055555555556</v>
      </c>
      <c r="R9" s="25">
        <f t="shared" si="0"/>
        <v>9.0972222222222288E-2</v>
      </c>
      <c r="S9" s="23">
        <v>0.56180555555555556</v>
      </c>
      <c r="T9" s="24">
        <v>0.63124999999999998</v>
      </c>
      <c r="U9" s="31">
        <f t="shared" si="4"/>
        <v>6.944444444444442E-2</v>
      </c>
      <c r="V9" s="36">
        <f>BA9-R9-U9</f>
        <v>0.20486111111111105</v>
      </c>
      <c r="AA9" s="34"/>
      <c r="BA9" s="34">
        <f t="shared" si="1"/>
        <v>0.36527777777777776</v>
      </c>
      <c r="BB9" s="34">
        <v>0.71527777777777779</v>
      </c>
    </row>
    <row r="10" spans="1:54" x14ac:dyDescent="0.25">
      <c r="A10" t="s">
        <v>52</v>
      </c>
      <c r="B10" t="s">
        <v>1</v>
      </c>
      <c r="C10" s="4"/>
      <c r="D10" s="1">
        <v>9</v>
      </c>
      <c r="E10" s="1">
        <v>24</v>
      </c>
      <c r="F10" s="1">
        <v>8</v>
      </c>
      <c r="G10" s="1">
        <v>5</v>
      </c>
      <c r="H10" s="1">
        <f t="shared" si="2"/>
        <v>46</v>
      </c>
      <c r="I10" s="1"/>
      <c r="J10" s="1">
        <f t="shared" si="3"/>
        <v>46</v>
      </c>
      <c r="K10" s="12">
        <v>0.19097222222222221</v>
      </c>
      <c r="L10" s="1">
        <v>1</v>
      </c>
      <c r="M10" s="1"/>
      <c r="N10" s="1">
        <v>8</v>
      </c>
      <c r="O10" s="38">
        <v>0.34583333333333338</v>
      </c>
      <c r="P10" s="23">
        <v>0.48402777777777778</v>
      </c>
      <c r="Q10" s="24">
        <v>0.5756944444444444</v>
      </c>
      <c r="R10" s="31">
        <f t="shared" si="0"/>
        <v>9.1666666666666619E-2</v>
      </c>
      <c r="S10" s="23">
        <v>0.58819444444444446</v>
      </c>
      <c r="T10" s="24">
        <v>0.63888888888888895</v>
      </c>
      <c r="U10" s="25">
        <f t="shared" si="4"/>
        <v>5.0694444444444486E-2</v>
      </c>
      <c r="V10" s="36">
        <f>BA10-R10-U10</f>
        <v>0.20277777777777772</v>
      </c>
      <c r="AA10" s="34"/>
      <c r="BA10" s="34">
        <f t="shared" si="1"/>
        <v>0.34513888888888883</v>
      </c>
      <c r="BB10" s="34">
        <v>0.69097222222222221</v>
      </c>
    </row>
    <row r="11" spans="1:54" x14ac:dyDescent="0.25">
      <c r="A11" t="s">
        <v>53</v>
      </c>
      <c r="B11" t="s">
        <v>2</v>
      </c>
      <c r="C11" s="4" t="s">
        <v>9</v>
      </c>
      <c r="D11" s="1">
        <v>7</v>
      </c>
      <c r="E11" s="1">
        <v>19</v>
      </c>
      <c r="F11" s="1">
        <v>0</v>
      </c>
      <c r="G11" s="1">
        <v>5</v>
      </c>
      <c r="H11" s="1">
        <f t="shared" si="2"/>
        <v>31</v>
      </c>
      <c r="I11" s="1"/>
      <c r="J11" s="1">
        <f t="shared" si="3"/>
        <v>31</v>
      </c>
      <c r="K11" s="5" t="s">
        <v>113</v>
      </c>
      <c r="L11" s="1">
        <v>8</v>
      </c>
      <c r="M11" s="1">
        <v>5</v>
      </c>
      <c r="N11" s="1">
        <v>27</v>
      </c>
      <c r="O11" s="15">
        <v>0.33124999999999999</v>
      </c>
      <c r="P11" s="26" t="s">
        <v>126</v>
      </c>
      <c r="Q11" s="27" t="s">
        <v>126</v>
      </c>
      <c r="R11" s="28" t="s">
        <v>126</v>
      </c>
      <c r="S11" s="23">
        <v>0.48055555555555557</v>
      </c>
      <c r="T11" s="24">
        <v>0.56944444444444442</v>
      </c>
      <c r="U11" s="25">
        <f t="shared" si="4"/>
        <v>8.8888888888888851E-2</v>
      </c>
      <c r="V11" s="36">
        <f>BA11-U11</f>
        <v>0.28194444444444455</v>
      </c>
      <c r="AA11" s="34"/>
      <c r="BA11" s="34">
        <f t="shared" si="1"/>
        <v>0.3708333333333334</v>
      </c>
      <c r="BB11" s="34">
        <v>0.70208333333333339</v>
      </c>
    </row>
    <row r="12" spans="1:54" x14ac:dyDescent="0.25">
      <c r="A12" t="s">
        <v>54</v>
      </c>
      <c r="B12" t="s">
        <v>76</v>
      </c>
      <c r="C12" s="4"/>
      <c r="D12" s="1">
        <v>9</v>
      </c>
      <c r="E12" s="1">
        <v>24</v>
      </c>
      <c r="F12" s="1">
        <v>6</v>
      </c>
      <c r="G12" s="1">
        <v>5</v>
      </c>
      <c r="H12" s="1">
        <f t="shared" si="2"/>
        <v>44</v>
      </c>
      <c r="I12" s="1"/>
      <c r="J12" s="1">
        <f t="shared" si="3"/>
        <v>44</v>
      </c>
      <c r="K12" s="12">
        <v>0.18958333333333333</v>
      </c>
      <c r="L12" s="1">
        <v>6</v>
      </c>
      <c r="M12" s="1"/>
      <c r="N12" s="1">
        <v>11</v>
      </c>
      <c r="O12" s="38">
        <v>0.34513888888888888</v>
      </c>
      <c r="P12" s="23">
        <v>0.48819444444444443</v>
      </c>
      <c r="Q12" s="24">
        <v>0.57430555555555551</v>
      </c>
      <c r="R12" s="25">
        <f>Q12-P12</f>
        <v>8.6111111111111083E-2</v>
      </c>
      <c r="S12" s="23">
        <v>0.5854166666666667</v>
      </c>
      <c r="T12" s="24">
        <v>0.64513888888888882</v>
      </c>
      <c r="U12" s="25">
        <f t="shared" si="4"/>
        <v>5.9722222222222121E-2</v>
      </c>
      <c r="V12" s="36">
        <f>BA12-R12-U12</f>
        <v>0.19861111111111124</v>
      </c>
      <c r="AA12" s="34"/>
      <c r="BA12" s="34">
        <f t="shared" si="1"/>
        <v>0.34444444444444444</v>
      </c>
      <c r="BB12" s="34">
        <v>0.68958333333333333</v>
      </c>
    </row>
    <row r="13" spans="1:54" x14ac:dyDescent="0.25">
      <c r="A13" t="s">
        <v>55</v>
      </c>
      <c r="B13" t="s">
        <v>1</v>
      </c>
      <c r="C13" s="4"/>
      <c r="D13" s="1">
        <v>9</v>
      </c>
      <c r="E13" s="1">
        <v>18</v>
      </c>
      <c r="F13" s="1">
        <v>0</v>
      </c>
      <c r="G13" s="1">
        <v>0</v>
      </c>
      <c r="H13" s="1">
        <f t="shared" si="2"/>
        <v>27</v>
      </c>
      <c r="I13" s="1"/>
      <c r="J13" s="1">
        <f t="shared" si="3"/>
        <v>27</v>
      </c>
      <c r="K13" s="12">
        <v>0.10486111111111111</v>
      </c>
      <c r="L13" s="1">
        <v>4</v>
      </c>
      <c r="M13" s="1"/>
      <c r="N13" s="1">
        <v>29</v>
      </c>
      <c r="O13" s="38">
        <v>0.36805555555555558</v>
      </c>
      <c r="P13" s="26" t="s">
        <v>126</v>
      </c>
      <c r="Q13" s="27" t="s">
        <v>126</v>
      </c>
      <c r="R13" s="28" t="s">
        <v>126</v>
      </c>
      <c r="S13" s="26" t="s">
        <v>126</v>
      </c>
      <c r="T13" s="27" t="s">
        <v>126</v>
      </c>
      <c r="U13" s="28" t="s">
        <v>126</v>
      </c>
      <c r="V13" s="36">
        <f>BA13</f>
        <v>0.2368055555555556</v>
      </c>
      <c r="AA13" s="34"/>
      <c r="BA13" s="34">
        <f t="shared" si="1"/>
        <v>0.2368055555555556</v>
      </c>
      <c r="BB13" s="34">
        <v>0.60486111111111118</v>
      </c>
    </row>
    <row r="14" spans="1:54" x14ac:dyDescent="0.25">
      <c r="A14" t="s">
        <v>56</v>
      </c>
      <c r="B14" t="s">
        <v>77</v>
      </c>
      <c r="C14" s="4"/>
      <c r="D14" s="1">
        <v>9</v>
      </c>
      <c r="E14" s="1">
        <v>20</v>
      </c>
      <c r="F14" s="1">
        <v>8</v>
      </c>
      <c r="G14" s="1">
        <v>7</v>
      </c>
      <c r="H14" s="1">
        <f t="shared" si="2"/>
        <v>44</v>
      </c>
      <c r="I14" s="1"/>
      <c r="J14" s="1">
        <f t="shared" si="3"/>
        <v>44</v>
      </c>
      <c r="K14" s="5" t="s">
        <v>115</v>
      </c>
      <c r="L14" s="1">
        <v>2</v>
      </c>
      <c r="M14" s="1"/>
      <c r="N14" s="1">
        <v>12</v>
      </c>
      <c r="O14" s="38">
        <v>0.35138888888888892</v>
      </c>
      <c r="P14" s="23">
        <v>0.45277777777777778</v>
      </c>
      <c r="Q14" s="24">
        <v>0.53333333333333333</v>
      </c>
      <c r="R14" s="31">
        <f t="shared" ref="R14:R20" si="5">Q14-P14</f>
        <v>8.0555555555555547E-2</v>
      </c>
      <c r="S14" s="23">
        <v>0.54375000000000007</v>
      </c>
      <c r="T14" s="24">
        <v>0.62013888888888891</v>
      </c>
      <c r="U14" s="31">
        <f>T14-S14</f>
        <v>7.638888888888884E-2</v>
      </c>
      <c r="V14" s="36">
        <f>BA14-R14-U14</f>
        <v>0.19444444444444453</v>
      </c>
      <c r="AA14" s="34"/>
      <c r="BA14" s="34">
        <f t="shared" si="1"/>
        <v>0.35138888888888892</v>
      </c>
      <c r="BB14" s="34">
        <v>0.70277777777777783</v>
      </c>
    </row>
    <row r="15" spans="1:54" x14ac:dyDescent="0.25">
      <c r="A15" t="s">
        <v>57</v>
      </c>
      <c r="B15" t="s">
        <v>2</v>
      </c>
      <c r="C15" s="4"/>
      <c r="D15" s="1">
        <v>7</v>
      </c>
      <c r="E15" s="1">
        <v>22</v>
      </c>
      <c r="F15" s="1">
        <v>6</v>
      </c>
      <c r="G15" s="1">
        <v>0</v>
      </c>
      <c r="H15" s="1">
        <f t="shared" si="2"/>
        <v>35</v>
      </c>
      <c r="I15" s="1"/>
      <c r="J15" s="1">
        <f t="shared" si="3"/>
        <v>35</v>
      </c>
      <c r="K15" s="12">
        <v>0.19722222222222222</v>
      </c>
      <c r="L15" s="1">
        <v>7</v>
      </c>
      <c r="M15" s="1"/>
      <c r="N15" s="1">
        <v>24</v>
      </c>
      <c r="O15" s="15">
        <v>0.33402777777777781</v>
      </c>
      <c r="P15" s="23">
        <v>0.56111111111111112</v>
      </c>
      <c r="Q15" s="24">
        <v>0.65625</v>
      </c>
      <c r="R15" s="25">
        <f t="shared" si="5"/>
        <v>9.5138888888888884E-2</v>
      </c>
      <c r="S15" s="26" t="s">
        <v>126</v>
      </c>
      <c r="T15" s="27" t="s">
        <v>126</v>
      </c>
      <c r="U15" s="28" t="s">
        <v>126</v>
      </c>
      <c r="V15" s="36">
        <f>BA15-R15</f>
        <v>0.2680555555555556</v>
      </c>
      <c r="AA15" s="34"/>
      <c r="BA15" s="34">
        <f t="shared" si="1"/>
        <v>0.36319444444444449</v>
      </c>
      <c r="BB15" s="34">
        <v>0.6972222222222223</v>
      </c>
    </row>
    <row r="16" spans="1:54" x14ac:dyDescent="0.25">
      <c r="A16" t="s">
        <v>58</v>
      </c>
      <c r="B16" t="s">
        <v>0</v>
      </c>
      <c r="C16" s="4"/>
      <c r="D16" s="1">
        <v>9</v>
      </c>
      <c r="E16" s="1">
        <v>25</v>
      </c>
      <c r="F16" s="1">
        <v>8</v>
      </c>
      <c r="G16" s="1">
        <v>0</v>
      </c>
      <c r="H16" s="1">
        <f t="shared" si="2"/>
        <v>42</v>
      </c>
      <c r="I16" s="1"/>
      <c r="J16" s="1">
        <f t="shared" si="3"/>
        <v>42</v>
      </c>
      <c r="K16" s="12">
        <v>0.19027777777777777</v>
      </c>
      <c r="L16" s="1">
        <v>3</v>
      </c>
      <c r="M16" s="1"/>
      <c r="N16" s="1">
        <v>17</v>
      </c>
      <c r="O16" s="38">
        <v>0.35069444444444442</v>
      </c>
      <c r="P16" s="23">
        <v>0.48888888888888887</v>
      </c>
      <c r="Q16" s="24">
        <v>0.57430555555555551</v>
      </c>
      <c r="R16" s="31">
        <f t="shared" si="5"/>
        <v>8.5416666666666641E-2</v>
      </c>
      <c r="S16" s="26" t="s">
        <v>126</v>
      </c>
      <c r="T16" s="27" t="s">
        <v>126</v>
      </c>
      <c r="U16" s="28" t="s">
        <v>126</v>
      </c>
      <c r="V16" s="39">
        <f>BA16-R16</f>
        <v>0.25416666666666671</v>
      </c>
      <c r="AA16" s="34"/>
      <c r="BA16" s="34">
        <f t="shared" si="1"/>
        <v>0.33958333333333335</v>
      </c>
      <c r="BB16" s="34">
        <v>0.69027777777777777</v>
      </c>
    </row>
    <row r="17" spans="1:54" x14ac:dyDescent="0.25">
      <c r="A17" t="s">
        <v>3</v>
      </c>
      <c r="B17" t="s">
        <v>2</v>
      </c>
      <c r="C17" s="4"/>
      <c r="D17" s="1">
        <v>9</v>
      </c>
      <c r="E17" s="1">
        <v>25</v>
      </c>
      <c r="F17" s="1">
        <v>8</v>
      </c>
      <c r="G17" s="1">
        <v>7</v>
      </c>
      <c r="H17" s="1">
        <f t="shared" si="2"/>
        <v>49</v>
      </c>
      <c r="I17" s="1"/>
      <c r="J17" s="1">
        <f t="shared" si="3"/>
        <v>49</v>
      </c>
      <c r="K17" s="5" t="s">
        <v>112</v>
      </c>
      <c r="L17" s="1">
        <v>3</v>
      </c>
      <c r="M17" s="1"/>
      <c r="N17" s="1">
        <v>6</v>
      </c>
      <c r="O17" s="38">
        <v>0.3444444444444445</v>
      </c>
      <c r="P17" s="23">
        <v>0.4201388888888889</v>
      </c>
      <c r="Q17" s="24">
        <v>0.51111111111111118</v>
      </c>
      <c r="R17" s="31">
        <f t="shared" si="5"/>
        <v>9.0972222222222288E-2</v>
      </c>
      <c r="S17" s="23">
        <v>0.5229166666666667</v>
      </c>
      <c r="T17" s="24">
        <v>0.60347222222222219</v>
      </c>
      <c r="U17" s="31">
        <f t="shared" ref="U17:U22" si="6">T17-S17</f>
        <v>8.0555555555555491E-2</v>
      </c>
      <c r="V17" s="39">
        <f t="shared" ref="V17:V22" si="7">BA17-R17-U17</f>
        <v>0.18472222222222212</v>
      </c>
      <c r="AA17" s="34"/>
      <c r="BA17" s="34">
        <f t="shared" si="1"/>
        <v>0.3562499999999999</v>
      </c>
      <c r="BB17" s="34">
        <v>0.7006944444444444</v>
      </c>
    </row>
    <row r="18" spans="1:54" x14ac:dyDescent="0.25">
      <c r="A18" t="s">
        <v>59</v>
      </c>
      <c r="B18" t="s">
        <v>76</v>
      </c>
      <c r="C18" s="4"/>
      <c r="D18" s="1">
        <v>7</v>
      </c>
      <c r="E18" s="1">
        <v>25</v>
      </c>
      <c r="F18" s="1">
        <v>0</v>
      </c>
      <c r="G18" s="1">
        <v>5</v>
      </c>
      <c r="H18" s="1">
        <f t="shared" si="2"/>
        <v>37</v>
      </c>
      <c r="I18" s="1"/>
      <c r="J18" s="1">
        <f t="shared" si="3"/>
        <v>37</v>
      </c>
      <c r="K18" s="12">
        <v>0.17222222222222225</v>
      </c>
      <c r="L18" s="1">
        <v>9</v>
      </c>
      <c r="M18" s="1"/>
      <c r="N18" s="1">
        <v>19</v>
      </c>
      <c r="O18" s="15">
        <v>0.32430555555555557</v>
      </c>
      <c r="P18" s="29">
        <v>0.63472222222222219</v>
      </c>
      <c r="Q18" s="30">
        <v>0.64374999999999993</v>
      </c>
      <c r="R18" s="25">
        <f t="shared" si="5"/>
        <v>9.0277777777777457E-3</v>
      </c>
      <c r="S18" s="23">
        <v>0.57152777777777775</v>
      </c>
      <c r="T18" s="24">
        <v>0.62430555555555556</v>
      </c>
      <c r="U18" s="25">
        <f t="shared" si="6"/>
        <v>5.2777777777777812E-2</v>
      </c>
      <c r="V18" s="39">
        <f t="shared" si="7"/>
        <v>0.28611111111111104</v>
      </c>
      <c r="AA18" s="34"/>
      <c r="BA18" s="34">
        <f t="shared" si="1"/>
        <v>0.3479166666666666</v>
      </c>
      <c r="BB18" s="34">
        <v>0.67222222222222217</v>
      </c>
    </row>
    <row r="19" spans="1:54" x14ac:dyDescent="0.25">
      <c r="A19" t="s">
        <v>60</v>
      </c>
      <c r="B19" t="s">
        <v>76</v>
      </c>
      <c r="C19" s="4"/>
      <c r="D19" s="1">
        <v>9</v>
      </c>
      <c r="E19" s="1">
        <v>25</v>
      </c>
      <c r="F19" s="1">
        <v>8</v>
      </c>
      <c r="G19" s="1">
        <v>7</v>
      </c>
      <c r="H19" s="1">
        <f t="shared" si="2"/>
        <v>49</v>
      </c>
      <c r="I19" s="1"/>
      <c r="J19" s="1">
        <f t="shared" si="3"/>
        <v>49</v>
      </c>
      <c r="K19" s="5" t="s">
        <v>114</v>
      </c>
      <c r="L19" s="1">
        <v>3</v>
      </c>
      <c r="M19" s="1"/>
      <c r="N19" s="1">
        <v>7</v>
      </c>
      <c r="O19" s="38">
        <v>0.34375</v>
      </c>
      <c r="P19" s="23">
        <v>0.52708333333333335</v>
      </c>
      <c r="Q19" s="24">
        <v>0.62013888888888891</v>
      </c>
      <c r="R19" s="31">
        <f t="shared" si="5"/>
        <v>9.3055555555555558E-2</v>
      </c>
      <c r="S19" s="23">
        <v>0.44166666666666665</v>
      </c>
      <c r="T19" s="24">
        <v>0.50902777777777775</v>
      </c>
      <c r="U19" s="31">
        <f t="shared" si="6"/>
        <v>6.7361111111111094E-2</v>
      </c>
      <c r="V19" s="39">
        <f t="shared" si="7"/>
        <v>0.19791666666666674</v>
      </c>
      <c r="AA19" s="34"/>
      <c r="BA19" s="34">
        <f t="shared" si="1"/>
        <v>0.35833333333333339</v>
      </c>
      <c r="BB19" s="34">
        <v>0.70208333333333339</v>
      </c>
    </row>
    <row r="20" spans="1:54" x14ac:dyDescent="0.25">
      <c r="A20" t="s">
        <v>61</v>
      </c>
      <c r="B20" t="s">
        <v>2</v>
      </c>
      <c r="C20" s="4"/>
      <c r="D20" s="1">
        <v>9</v>
      </c>
      <c r="E20" s="1">
        <v>25</v>
      </c>
      <c r="F20" s="1">
        <v>8</v>
      </c>
      <c r="G20" s="1">
        <v>7</v>
      </c>
      <c r="H20" s="1">
        <f t="shared" si="2"/>
        <v>49</v>
      </c>
      <c r="I20" s="1"/>
      <c r="J20" s="1">
        <f t="shared" si="3"/>
        <v>49</v>
      </c>
      <c r="K20" s="12">
        <v>0.18263888888888891</v>
      </c>
      <c r="L20" s="1">
        <v>2</v>
      </c>
      <c r="M20" s="1"/>
      <c r="N20" s="1">
        <v>3</v>
      </c>
      <c r="O20" s="38">
        <v>0.34027777777777773</v>
      </c>
      <c r="P20" s="23">
        <v>0.46736111111111112</v>
      </c>
      <c r="Q20" s="24">
        <v>0.53402777777777777</v>
      </c>
      <c r="R20" s="31">
        <f t="shared" si="5"/>
        <v>6.6666666666666652E-2</v>
      </c>
      <c r="S20" s="23">
        <v>0.54513888888888895</v>
      </c>
      <c r="T20" s="24">
        <v>0.61388888888888882</v>
      </c>
      <c r="U20" s="31">
        <f t="shared" si="6"/>
        <v>6.8749999999999867E-2</v>
      </c>
      <c r="V20" s="39">
        <f t="shared" si="7"/>
        <v>0.20694444444444465</v>
      </c>
      <c r="AA20" s="34"/>
      <c r="BA20" s="34">
        <f t="shared" si="1"/>
        <v>0.34236111111111117</v>
      </c>
      <c r="BB20" s="34">
        <v>0.68263888888888891</v>
      </c>
    </row>
    <row r="21" spans="1:54" x14ac:dyDescent="0.25">
      <c r="A21" t="s">
        <v>62</v>
      </c>
      <c r="B21" t="s">
        <v>0</v>
      </c>
      <c r="C21" s="4" t="s">
        <v>9</v>
      </c>
      <c r="D21" s="1">
        <v>9</v>
      </c>
      <c r="E21" s="1">
        <v>25</v>
      </c>
      <c r="F21" s="1">
        <v>3</v>
      </c>
      <c r="G21" s="1">
        <v>7</v>
      </c>
      <c r="H21" s="1">
        <f t="shared" si="2"/>
        <v>44</v>
      </c>
      <c r="I21" s="1"/>
      <c r="J21" s="1">
        <f t="shared" si="3"/>
        <v>44</v>
      </c>
      <c r="K21" s="12">
        <v>0.2076388888888889</v>
      </c>
      <c r="L21" s="1">
        <v>1</v>
      </c>
      <c r="M21" s="1">
        <v>3</v>
      </c>
      <c r="N21" s="1">
        <v>13</v>
      </c>
      <c r="O21" s="38">
        <v>0.3430555555555555</v>
      </c>
      <c r="P21" s="23">
        <v>0.63680555555555551</v>
      </c>
      <c r="Q21" s="24">
        <v>0.6791666666666667</v>
      </c>
      <c r="R21" s="25">
        <f t="shared" ref="R21:R33" si="8">Q21-P21</f>
        <v>4.2361111111111183E-2</v>
      </c>
      <c r="S21" s="23">
        <v>0.55069444444444449</v>
      </c>
      <c r="T21" s="24">
        <v>0.62569444444444444</v>
      </c>
      <c r="U21" s="31">
        <f t="shared" si="6"/>
        <v>7.4999999999999956E-2</v>
      </c>
      <c r="V21" s="39">
        <f t="shared" si="7"/>
        <v>0.24722222222222229</v>
      </c>
      <c r="AA21" s="34"/>
      <c r="BA21" s="34">
        <f t="shared" si="1"/>
        <v>0.36458333333333343</v>
      </c>
      <c r="BB21" s="34">
        <v>0.70763888888888893</v>
      </c>
    </row>
    <row r="22" spans="1:54" x14ac:dyDescent="0.25">
      <c r="A22" t="s">
        <v>63</v>
      </c>
      <c r="B22" t="s">
        <v>0</v>
      </c>
      <c r="C22" s="4"/>
      <c r="D22" s="1">
        <v>9</v>
      </c>
      <c r="E22" s="1">
        <v>22</v>
      </c>
      <c r="F22" s="1">
        <v>5</v>
      </c>
      <c r="G22" s="1">
        <v>7</v>
      </c>
      <c r="H22" s="1">
        <f t="shared" si="2"/>
        <v>43</v>
      </c>
      <c r="I22" s="1"/>
      <c r="J22" s="1">
        <f t="shared" si="3"/>
        <v>43</v>
      </c>
      <c r="K22" s="12">
        <v>0.20625000000000002</v>
      </c>
      <c r="L22" s="1">
        <v>2</v>
      </c>
      <c r="M22" s="1"/>
      <c r="N22" s="1">
        <v>15</v>
      </c>
      <c r="O22" s="38">
        <v>0.34236111111111112</v>
      </c>
      <c r="P22" s="23">
        <v>0.56319444444444444</v>
      </c>
      <c r="Q22" s="24">
        <v>0.6381944444444444</v>
      </c>
      <c r="R22" s="25">
        <f t="shared" si="8"/>
        <v>7.4999999999999956E-2</v>
      </c>
      <c r="S22" s="23">
        <v>0.46666666666666662</v>
      </c>
      <c r="T22" s="24">
        <v>0.55069444444444449</v>
      </c>
      <c r="U22" s="31">
        <f t="shared" si="6"/>
        <v>8.4027777777777868E-2</v>
      </c>
      <c r="V22" s="36">
        <f t="shared" si="7"/>
        <v>0.20486111111111099</v>
      </c>
      <c r="AA22" s="34"/>
      <c r="BA22" s="34">
        <f t="shared" si="1"/>
        <v>0.36388888888888882</v>
      </c>
      <c r="BB22" s="34">
        <v>0.70624999999999993</v>
      </c>
    </row>
    <row r="23" spans="1:54" x14ac:dyDescent="0.25">
      <c r="A23" t="s">
        <v>64</v>
      </c>
      <c r="B23" t="s">
        <v>2</v>
      </c>
      <c r="C23" s="4"/>
      <c r="D23" s="1">
        <v>9</v>
      </c>
      <c r="E23" s="1">
        <v>23</v>
      </c>
      <c r="F23" s="1">
        <v>4</v>
      </c>
      <c r="G23" s="1">
        <v>0</v>
      </c>
      <c r="H23" s="1">
        <f t="shared" si="2"/>
        <v>36</v>
      </c>
      <c r="I23" s="1"/>
      <c r="J23" s="1">
        <f t="shared" si="3"/>
        <v>36</v>
      </c>
      <c r="K23" s="12">
        <v>0.20972222222222223</v>
      </c>
      <c r="L23" s="1">
        <v>6</v>
      </c>
      <c r="M23" s="1"/>
      <c r="N23" s="1">
        <v>22</v>
      </c>
      <c r="O23" s="38">
        <v>0.34791666666666665</v>
      </c>
      <c r="P23" s="23">
        <v>0.54027777777777775</v>
      </c>
      <c r="Q23" s="24">
        <v>0.64444444444444449</v>
      </c>
      <c r="R23" s="25">
        <f t="shared" si="8"/>
        <v>0.10416666666666674</v>
      </c>
      <c r="S23" s="26" t="s">
        <v>126</v>
      </c>
      <c r="T23" s="27" t="s">
        <v>126</v>
      </c>
      <c r="U23" s="28" t="s">
        <v>126</v>
      </c>
      <c r="V23" s="36">
        <f>BA23-R23</f>
        <v>0.25763888888888886</v>
      </c>
      <c r="AA23" s="34"/>
      <c r="BA23" s="34">
        <f t="shared" si="1"/>
        <v>0.3618055555555556</v>
      </c>
      <c r="BB23" s="34">
        <v>0.70972222222222225</v>
      </c>
    </row>
    <row r="24" spans="1:54" x14ac:dyDescent="0.25">
      <c r="A24" t="s">
        <v>65</v>
      </c>
      <c r="B24" t="s">
        <v>76</v>
      </c>
      <c r="C24" s="4"/>
      <c r="D24" s="1">
        <v>9</v>
      </c>
      <c r="E24" s="1">
        <v>25</v>
      </c>
      <c r="F24" s="1">
        <v>8</v>
      </c>
      <c r="G24" s="1">
        <v>7</v>
      </c>
      <c r="H24" s="1">
        <f t="shared" si="2"/>
        <v>49</v>
      </c>
      <c r="I24" s="1">
        <v>5</v>
      </c>
      <c r="J24" s="1">
        <f t="shared" si="3"/>
        <v>44</v>
      </c>
      <c r="K24" s="12">
        <v>0.22847222222222222</v>
      </c>
      <c r="L24" s="1">
        <v>7</v>
      </c>
      <c r="M24" s="1"/>
      <c r="N24" s="1">
        <v>14</v>
      </c>
      <c r="O24" s="38">
        <v>0.34097222222222223</v>
      </c>
      <c r="P24" s="23">
        <v>0.61527777777777781</v>
      </c>
      <c r="Q24" s="24">
        <v>0.70138888888888884</v>
      </c>
      <c r="R24" s="31">
        <f t="shared" si="8"/>
        <v>8.6111111111111027E-2</v>
      </c>
      <c r="S24" s="23">
        <v>0.52916666666666667</v>
      </c>
      <c r="T24" s="24">
        <v>0.60486111111111118</v>
      </c>
      <c r="U24" s="31">
        <f t="shared" ref="U24:U25" si="9">T24-S24</f>
        <v>7.5694444444444509E-2</v>
      </c>
      <c r="V24" s="39">
        <f>BA24-R24-U24</f>
        <v>0.22569444444444453</v>
      </c>
      <c r="AA24" s="34"/>
      <c r="BA24" s="34">
        <f t="shared" si="1"/>
        <v>0.38750000000000007</v>
      </c>
      <c r="BB24" s="34">
        <v>0.7284722222222223</v>
      </c>
    </row>
    <row r="25" spans="1:54" x14ac:dyDescent="0.25">
      <c r="A25" t="s">
        <v>66</v>
      </c>
      <c r="B25" t="s">
        <v>2</v>
      </c>
      <c r="C25" s="4"/>
      <c r="D25" s="1">
        <v>9</v>
      </c>
      <c r="E25" s="1">
        <v>25</v>
      </c>
      <c r="F25" s="1">
        <v>8</v>
      </c>
      <c r="G25" s="1">
        <v>7</v>
      </c>
      <c r="H25" s="1">
        <f t="shared" si="2"/>
        <v>49</v>
      </c>
      <c r="I25" s="1"/>
      <c r="J25" s="1">
        <f t="shared" si="3"/>
        <v>49</v>
      </c>
      <c r="K25" s="12">
        <v>0.12013888888888889</v>
      </c>
      <c r="L25" s="1">
        <v>1</v>
      </c>
      <c r="M25" s="1"/>
      <c r="N25" s="1">
        <v>1</v>
      </c>
      <c r="O25" s="38">
        <v>0.33611111111111108</v>
      </c>
      <c r="P25" s="23">
        <v>0.40486111111111112</v>
      </c>
      <c r="Q25" s="24">
        <v>0.47013888888888888</v>
      </c>
      <c r="R25" s="31">
        <f t="shared" si="8"/>
        <v>6.5277777777777768E-2</v>
      </c>
      <c r="S25" s="23">
        <v>0.48125000000000001</v>
      </c>
      <c r="T25" s="24">
        <v>0.53888888888888886</v>
      </c>
      <c r="U25" s="31">
        <f t="shared" si="9"/>
        <v>5.7638888888888851E-2</v>
      </c>
      <c r="V25" s="39">
        <f>BA25-R25-U25</f>
        <v>0.1611111111111112</v>
      </c>
      <c r="AA25" s="34"/>
      <c r="BA25" s="34">
        <f t="shared" si="1"/>
        <v>0.28402777777777782</v>
      </c>
      <c r="BB25" s="34">
        <v>0.62013888888888891</v>
      </c>
    </row>
    <row r="26" spans="1:54" x14ac:dyDescent="0.25">
      <c r="A26" t="s">
        <v>67</v>
      </c>
      <c r="B26" t="s">
        <v>2</v>
      </c>
      <c r="C26" s="4"/>
      <c r="D26" s="1">
        <v>9</v>
      </c>
      <c r="E26" s="1">
        <v>24</v>
      </c>
      <c r="F26" s="1">
        <v>8</v>
      </c>
      <c r="G26" s="1">
        <v>0</v>
      </c>
      <c r="H26" s="1">
        <f t="shared" si="2"/>
        <v>41</v>
      </c>
      <c r="I26" s="1"/>
      <c r="J26" s="1">
        <f t="shared" si="3"/>
        <v>41</v>
      </c>
      <c r="K26" s="5" t="s">
        <v>116</v>
      </c>
      <c r="L26" s="1">
        <v>4</v>
      </c>
      <c r="M26" s="1"/>
      <c r="N26" s="1">
        <v>18</v>
      </c>
      <c r="O26" s="38">
        <v>0.34236111111111112</v>
      </c>
      <c r="P26" s="23">
        <v>0.52708333333333335</v>
      </c>
      <c r="Q26" s="24">
        <v>0.63958333333333328</v>
      </c>
      <c r="R26" s="31">
        <f t="shared" si="8"/>
        <v>0.11249999999999993</v>
      </c>
      <c r="S26" s="26" t="s">
        <v>126</v>
      </c>
      <c r="T26" s="27" t="s">
        <v>126</v>
      </c>
      <c r="U26" s="28" t="s">
        <v>126</v>
      </c>
      <c r="V26" s="36">
        <f>BA26-R26</f>
        <v>0.24791666666666679</v>
      </c>
      <c r="AA26" s="34"/>
      <c r="BA26" s="34">
        <f t="shared" si="1"/>
        <v>0.36041666666666672</v>
      </c>
      <c r="BB26" s="34">
        <v>0.70277777777777783</v>
      </c>
    </row>
    <row r="27" spans="1:54" x14ac:dyDescent="0.25">
      <c r="A27" t="s">
        <v>68</v>
      </c>
      <c r="B27" t="s">
        <v>0</v>
      </c>
      <c r="C27" s="4"/>
      <c r="D27" s="1">
        <v>9</v>
      </c>
      <c r="E27" s="1">
        <v>25</v>
      </c>
      <c r="F27" s="1">
        <v>0</v>
      </c>
      <c r="G27" s="1">
        <v>0</v>
      </c>
      <c r="H27" s="1">
        <f t="shared" si="2"/>
        <v>34</v>
      </c>
      <c r="I27" s="1"/>
      <c r="J27" s="1">
        <f t="shared" si="3"/>
        <v>34</v>
      </c>
      <c r="K27" s="12">
        <v>0.18055555555555555</v>
      </c>
      <c r="L27" s="1">
        <v>5</v>
      </c>
      <c r="M27" s="1"/>
      <c r="N27" s="1">
        <v>25</v>
      </c>
      <c r="O27" s="38">
        <v>0.34861111111111115</v>
      </c>
      <c r="P27" s="26" t="s">
        <v>126</v>
      </c>
      <c r="Q27" s="27" t="s">
        <v>126</v>
      </c>
      <c r="R27" s="28" t="s">
        <v>126</v>
      </c>
      <c r="S27" s="26" t="s">
        <v>126</v>
      </c>
      <c r="T27" s="27" t="s">
        <v>126</v>
      </c>
      <c r="U27" s="28" t="s">
        <v>126</v>
      </c>
      <c r="V27" s="39">
        <f>BA27</f>
        <v>0.33194444444444432</v>
      </c>
      <c r="AA27" s="34"/>
      <c r="BA27" s="34">
        <f t="shared" si="1"/>
        <v>0.33194444444444432</v>
      </c>
      <c r="BB27" s="34">
        <v>0.68055555555555547</v>
      </c>
    </row>
    <row r="28" spans="1:54" x14ac:dyDescent="0.25">
      <c r="A28" t="s">
        <v>69</v>
      </c>
      <c r="B28" t="s">
        <v>2</v>
      </c>
      <c r="C28" s="4" t="s">
        <v>9</v>
      </c>
      <c r="D28" s="1">
        <v>9</v>
      </c>
      <c r="E28" s="1">
        <v>13</v>
      </c>
      <c r="F28" s="1">
        <v>8</v>
      </c>
      <c r="G28" s="1">
        <v>7</v>
      </c>
      <c r="H28" s="1">
        <f t="shared" si="2"/>
        <v>37</v>
      </c>
      <c r="I28" s="1"/>
      <c r="J28" s="1">
        <f t="shared" si="3"/>
        <v>37</v>
      </c>
      <c r="K28" s="12">
        <v>0.18819444444444444</v>
      </c>
      <c r="L28" s="1">
        <v>5</v>
      </c>
      <c r="M28" s="1">
        <v>4</v>
      </c>
      <c r="N28" s="1">
        <v>20</v>
      </c>
      <c r="O28" s="38">
        <v>0.34513888888888888</v>
      </c>
      <c r="P28" s="23">
        <v>0.44930555555555557</v>
      </c>
      <c r="Q28" s="24">
        <v>0.52569444444444446</v>
      </c>
      <c r="R28" s="31">
        <f t="shared" si="8"/>
        <v>7.6388888888888895E-2</v>
      </c>
      <c r="S28" s="23">
        <v>0.54166666666666663</v>
      </c>
      <c r="T28" s="24">
        <v>0.60902777777777783</v>
      </c>
      <c r="U28" s="31">
        <f>T28-S28</f>
        <v>6.7361111111111205E-2</v>
      </c>
      <c r="V28" s="36">
        <f>BA28-R28-U28</f>
        <v>0.19930555555555546</v>
      </c>
      <c r="AA28" s="34"/>
      <c r="BA28" s="34">
        <f t="shared" si="1"/>
        <v>0.34305555555555556</v>
      </c>
      <c r="BB28" s="34">
        <v>0.68819444444444444</v>
      </c>
    </row>
    <row r="29" spans="1:54" x14ac:dyDescent="0.25">
      <c r="A29" t="s">
        <v>70</v>
      </c>
      <c r="B29" t="s">
        <v>1</v>
      </c>
      <c r="C29" s="4"/>
      <c r="D29" s="1">
        <v>9</v>
      </c>
      <c r="E29" s="1">
        <v>22</v>
      </c>
      <c r="F29" s="1">
        <v>4</v>
      </c>
      <c r="G29" s="1">
        <v>0</v>
      </c>
      <c r="H29" s="1">
        <f t="shared" si="2"/>
        <v>35</v>
      </c>
      <c r="I29" s="1"/>
      <c r="J29" s="1">
        <f t="shared" si="3"/>
        <v>35</v>
      </c>
      <c r="K29" s="12">
        <v>0.18333333333333335</v>
      </c>
      <c r="L29" s="1">
        <v>2</v>
      </c>
      <c r="M29" s="1"/>
      <c r="N29" s="1">
        <v>23</v>
      </c>
      <c r="O29" s="38">
        <v>0.35069444444444442</v>
      </c>
      <c r="P29" s="23">
        <v>0.51736111111111105</v>
      </c>
      <c r="Q29" s="24">
        <v>0.58888888888888891</v>
      </c>
      <c r="R29" s="25">
        <f t="shared" si="8"/>
        <v>7.1527777777777857E-2</v>
      </c>
      <c r="S29" s="26" t="s">
        <v>126</v>
      </c>
      <c r="T29" s="27" t="s">
        <v>126</v>
      </c>
      <c r="U29" s="28" t="s">
        <v>126</v>
      </c>
      <c r="V29" s="36">
        <f>BA29-R29</f>
        <v>0.26111111111111096</v>
      </c>
      <c r="AA29" s="34"/>
      <c r="BA29" s="34">
        <f t="shared" si="1"/>
        <v>0.33263888888888882</v>
      </c>
      <c r="BB29" s="34">
        <v>0.68333333333333324</v>
      </c>
    </row>
    <row r="30" spans="1:54" x14ac:dyDescent="0.25">
      <c r="A30" t="s">
        <v>71</v>
      </c>
      <c r="B30" t="s">
        <v>76</v>
      </c>
      <c r="C30" s="4" t="s">
        <v>9</v>
      </c>
      <c r="D30" s="1">
        <v>9</v>
      </c>
      <c r="E30" s="1">
        <v>22</v>
      </c>
      <c r="F30" s="1">
        <v>7</v>
      </c>
      <c r="G30" s="1">
        <v>7</v>
      </c>
      <c r="H30" s="1">
        <f t="shared" si="2"/>
        <v>45</v>
      </c>
      <c r="I30" s="1"/>
      <c r="J30" s="1">
        <f t="shared" si="3"/>
        <v>45</v>
      </c>
      <c r="K30" s="12">
        <v>0.20833333333333334</v>
      </c>
      <c r="L30" s="1">
        <v>4</v>
      </c>
      <c r="M30" s="1">
        <v>2</v>
      </c>
      <c r="N30" s="1">
        <v>9</v>
      </c>
      <c r="O30" s="38">
        <v>0.34722222222222227</v>
      </c>
      <c r="P30" s="23">
        <v>0.57013888888888886</v>
      </c>
      <c r="Q30" s="24">
        <v>0.65347222222222223</v>
      </c>
      <c r="R30" s="25">
        <f t="shared" si="8"/>
        <v>8.333333333333337E-2</v>
      </c>
      <c r="S30" s="23">
        <v>0.4597222222222222</v>
      </c>
      <c r="T30" s="24">
        <v>0.55902777777777779</v>
      </c>
      <c r="U30" s="31">
        <f t="shared" ref="U30:U33" si="10">T30-S30</f>
        <v>9.9305555555555591E-2</v>
      </c>
      <c r="V30" s="36">
        <f>BA30-R30-U30</f>
        <v>0.17847222222222214</v>
      </c>
      <c r="AA30" s="34"/>
      <c r="BA30" s="34">
        <f t="shared" si="1"/>
        <v>0.3611111111111111</v>
      </c>
      <c r="BB30" s="34">
        <v>0.70833333333333337</v>
      </c>
    </row>
    <row r="31" spans="1:54" x14ac:dyDescent="0.25">
      <c r="A31" t="s">
        <v>72</v>
      </c>
      <c r="B31" t="s">
        <v>76</v>
      </c>
      <c r="C31" s="4" t="s">
        <v>9</v>
      </c>
      <c r="D31" s="1">
        <v>9</v>
      </c>
      <c r="E31" s="1">
        <v>25</v>
      </c>
      <c r="F31" s="1">
        <v>8</v>
      </c>
      <c r="G31" s="1">
        <v>7</v>
      </c>
      <c r="H31" s="1">
        <f t="shared" si="2"/>
        <v>49</v>
      </c>
      <c r="I31" s="1"/>
      <c r="J31" s="1">
        <f t="shared" si="3"/>
        <v>49</v>
      </c>
      <c r="K31" s="12">
        <v>0.18472222222222223</v>
      </c>
      <c r="L31" s="1">
        <v>1</v>
      </c>
      <c r="M31" s="1">
        <v>1</v>
      </c>
      <c r="N31" s="1">
        <v>4</v>
      </c>
      <c r="O31" s="38">
        <v>0.34166666666666662</v>
      </c>
      <c r="P31" s="23">
        <v>0.53263888888888888</v>
      </c>
      <c r="Q31" s="24">
        <v>0.60625000000000007</v>
      </c>
      <c r="R31" s="31">
        <f t="shared" si="8"/>
        <v>7.3611111111111183E-2</v>
      </c>
      <c r="S31" s="23">
        <v>0.45069444444444445</v>
      </c>
      <c r="T31" s="24">
        <v>0.51944444444444449</v>
      </c>
      <c r="U31" s="31">
        <f t="shared" si="10"/>
        <v>6.8750000000000033E-2</v>
      </c>
      <c r="V31" s="39">
        <f>BA31-R31-U31</f>
        <v>0.2006944444444444</v>
      </c>
      <c r="AA31" s="34"/>
      <c r="BA31" s="34">
        <f t="shared" si="1"/>
        <v>0.34305555555555561</v>
      </c>
      <c r="BB31" s="34">
        <v>0.68472222222222223</v>
      </c>
    </row>
    <row r="32" spans="1:54" x14ac:dyDescent="0.25">
      <c r="A32" t="s">
        <v>73</v>
      </c>
      <c r="B32" t="s">
        <v>0</v>
      </c>
      <c r="C32" s="4" t="s">
        <v>9</v>
      </c>
      <c r="D32" s="1">
        <v>1</v>
      </c>
      <c r="E32" s="1">
        <v>18</v>
      </c>
      <c r="F32" s="1">
        <v>6</v>
      </c>
      <c r="G32" s="1">
        <v>5</v>
      </c>
      <c r="H32" s="1">
        <f t="shared" si="2"/>
        <v>30</v>
      </c>
      <c r="I32" s="1"/>
      <c r="J32" s="1">
        <f t="shared" si="3"/>
        <v>30</v>
      </c>
      <c r="K32" s="12">
        <v>0.20347222222222219</v>
      </c>
      <c r="L32" s="1">
        <v>6</v>
      </c>
      <c r="M32" s="1">
        <v>6</v>
      </c>
      <c r="N32" s="1">
        <v>28</v>
      </c>
      <c r="O32" s="15">
        <v>0.3</v>
      </c>
      <c r="P32" s="23">
        <v>0.56736111111111109</v>
      </c>
      <c r="Q32" s="24">
        <v>0.65902777777777777</v>
      </c>
      <c r="R32" s="25">
        <f t="shared" si="8"/>
        <v>9.1666666666666674E-2</v>
      </c>
      <c r="S32" s="23">
        <v>0.48472222222222222</v>
      </c>
      <c r="T32" s="24">
        <v>0.54861111111111105</v>
      </c>
      <c r="U32" s="25">
        <f t="shared" si="10"/>
        <v>6.3888888888888828E-2</v>
      </c>
      <c r="V32" s="36">
        <f>BA32-R32-U32</f>
        <v>0.24791666666666667</v>
      </c>
      <c r="AA32" s="34"/>
      <c r="BA32" s="34">
        <f t="shared" si="1"/>
        <v>0.40347222222222218</v>
      </c>
      <c r="BB32" s="34">
        <v>0.70347222222222217</v>
      </c>
    </row>
    <row r="33" spans="1:54" x14ac:dyDescent="0.25">
      <c r="A33" t="s">
        <v>74</v>
      </c>
      <c r="B33" t="s">
        <v>2</v>
      </c>
      <c r="C33" s="4"/>
      <c r="D33" s="1">
        <v>9</v>
      </c>
      <c r="E33" s="1">
        <v>3</v>
      </c>
      <c r="F33" s="1">
        <v>0</v>
      </c>
      <c r="G33" s="1">
        <v>4</v>
      </c>
      <c r="H33" s="1">
        <f t="shared" si="2"/>
        <v>16</v>
      </c>
      <c r="I33" s="1"/>
      <c r="J33" s="1">
        <f t="shared" si="3"/>
        <v>16</v>
      </c>
      <c r="K33" s="12">
        <v>0.20138888888888887</v>
      </c>
      <c r="L33" s="1">
        <v>9</v>
      </c>
      <c r="M33" s="1"/>
      <c r="N33" s="1">
        <v>31</v>
      </c>
      <c r="O33" s="38">
        <v>0.36180555555555555</v>
      </c>
      <c r="P33" s="29">
        <v>0.56736111111111109</v>
      </c>
      <c r="Q33" s="30">
        <v>0.64930555555555558</v>
      </c>
      <c r="R33" s="25">
        <f t="shared" si="8"/>
        <v>8.1944444444444486E-2</v>
      </c>
      <c r="S33" s="23">
        <v>0.47847222222222219</v>
      </c>
      <c r="T33" s="24">
        <v>0.54652777777777783</v>
      </c>
      <c r="U33" s="25">
        <f t="shared" si="10"/>
        <v>6.8055555555555647E-2</v>
      </c>
      <c r="V33" s="36">
        <f>BA33-R33-U33</f>
        <v>0.18958333333333316</v>
      </c>
      <c r="AA33" s="34"/>
      <c r="BA33" s="34">
        <f t="shared" si="1"/>
        <v>0.33958333333333329</v>
      </c>
      <c r="BB33" s="34">
        <v>0.70138888888888884</v>
      </c>
    </row>
    <row r="35" spans="1:54" x14ac:dyDescent="0.25">
      <c r="R35" s="32"/>
      <c r="S35" s="33" t="s">
        <v>127</v>
      </c>
    </row>
  </sheetData>
  <mergeCells count="1">
    <mergeCell ref="S1:U1"/>
  </mergeCells>
  <printOptions gridLines="1"/>
  <pageMargins left="0.25" right="0.25" top="0.75" bottom="0.75" header="0.3" footer="0.3"/>
  <pageSetup scale="1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5D92-EF9F-4B84-A858-BF1DE6D117CD}">
  <dimension ref="A1:P37"/>
  <sheetViews>
    <sheetView workbookViewId="0"/>
  </sheetViews>
  <sheetFormatPr defaultRowHeight="15" x14ac:dyDescent="0.25"/>
  <cols>
    <col min="1" max="1" width="39.28515625" bestFit="1" customWidth="1"/>
    <col min="2" max="2" width="11.85546875" bestFit="1" customWidth="1"/>
    <col min="3" max="3" width="9" bestFit="1" customWidth="1"/>
    <col min="4" max="4" width="7.140625" bestFit="1" customWidth="1"/>
    <col min="5" max="5" width="4.85546875" bestFit="1" customWidth="1"/>
    <col min="6" max="6" width="7.140625" bestFit="1" customWidth="1"/>
    <col min="7" max="7" width="11.42578125" bestFit="1" customWidth="1"/>
    <col min="9" max="9" width="14" customWidth="1"/>
    <col min="10" max="10" width="11.140625" bestFit="1" customWidth="1"/>
    <col min="11" max="11" width="13.42578125" bestFit="1" customWidth="1"/>
    <col min="12" max="12" width="14.28515625" bestFit="1" customWidth="1"/>
    <col min="13" max="13" width="12.5703125" bestFit="1" customWidth="1"/>
    <col min="14" max="16" width="12.5703125" customWidth="1"/>
  </cols>
  <sheetData>
    <row r="1" spans="1:16" x14ac:dyDescent="0.25">
      <c r="N1" s="43" t="s">
        <v>124</v>
      </c>
      <c r="O1" s="44"/>
      <c r="P1" s="44"/>
    </row>
    <row r="2" spans="1:16" x14ac:dyDescent="0.25">
      <c r="A2" s="7" t="s">
        <v>7</v>
      </c>
      <c r="B2" s="7" t="s">
        <v>10</v>
      </c>
      <c r="C2" s="10" t="s">
        <v>75</v>
      </c>
      <c r="D2" s="7" t="s">
        <v>87</v>
      </c>
      <c r="E2" s="7" t="s">
        <v>88</v>
      </c>
      <c r="F2" s="7" t="s">
        <v>78</v>
      </c>
      <c r="G2" s="7" t="s">
        <v>83</v>
      </c>
      <c r="H2" s="7" t="s">
        <v>84</v>
      </c>
      <c r="I2" s="7" t="s">
        <v>85</v>
      </c>
      <c r="J2" s="11" t="s">
        <v>82</v>
      </c>
      <c r="K2" s="7" t="s">
        <v>86</v>
      </c>
      <c r="L2" s="7" t="s">
        <v>94</v>
      </c>
      <c r="M2" s="7" t="s">
        <v>15</v>
      </c>
      <c r="N2" s="14" t="s">
        <v>12</v>
      </c>
      <c r="O2" s="3" t="s">
        <v>13</v>
      </c>
      <c r="P2" s="3" t="s">
        <v>14</v>
      </c>
    </row>
    <row r="3" spans="1:16" x14ac:dyDescent="0.25">
      <c r="A3" t="s">
        <v>16</v>
      </c>
      <c r="B3" t="s">
        <v>76</v>
      </c>
      <c r="C3" s="4"/>
      <c r="D3" s="1">
        <v>6</v>
      </c>
      <c r="E3" s="1">
        <v>7</v>
      </c>
      <c r="F3" s="1">
        <v>2</v>
      </c>
      <c r="G3" s="1">
        <f>SUM(D3:F3)</f>
        <v>15</v>
      </c>
      <c r="H3" s="1"/>
      <c r="I3" s="1">
        <f>G3-H3</f>
        <v>15</v>
      </c>
      <c r="J3" s="5" t="s">
        <v>98</v>
      </c>
      <c r="K3" s="1">
        <v>5</v>
      </c>
      <c r="L3" s="1"/>
      <c r="M3" s="1">
        <v>24</v>
      </c>
      <c r="N3" s="15">
        <v>0.43402777777777773</v>
      </c>
      <c r="O3" s="2">
        <v>0.51111111111111118</v>
      </c>
      <c r="P3" s="13" t="str">
        <f>J3</f>
        <v>12:43-2</v>
      </c>
    </row>
    <row r="4" spans="1:16" x14ac:dyDescent="0.25">
      <c r="A4" t="s">
        <v>17</v>
      </c>
      <c r="B4" t="s">
        <v>1</v>
      </c>
      <c r="C4" s="4" t="s">
        <v>9</v>
      </c>
      <c r="D4" s="1">
        <v>4</v>
      </c>
      <c r="E4" s="1">
        <v>8</v>
      </c>
      <c r="F4" s="1">
        <v>2</v>
      </c>
      <c r="G4" s="1">
        <f t="shared" ref="G4:G37" si="0">SUM(D4:F4)</f>
        <v>14</v>
      </c>
      <c r="H4" s="1"/>
      <c r="I4" s="1">
        <f t="shared" ref="I4:I37" si="1">G4-H4</f>
        <v>14</v>
      </c>
      <c r="J4" s="5" t="s">
        <v>110</v>
      </c>
      <c r="K4" s="1">
        <v>7</v>
      </c>
      <c r="L4" s="1">
        <v>5</v>
      </c>
      <c r="M4" s="1">
        <v>29</v>
      </c>
      <c r="N4" s="15">
        <v>0.4236111111111111</v>
      </c>
      <c r="O4" s="2">
        <v>0.52708333333333335</v>
      </c>
      <c r="P4" s="13" t="str">
        <f t="shared" ref="P4:P15" si="2">J4</f>
        <v>1:04-3</v>
      </c>
    </row>
    <row r="5" spans="1:16" x14ac:dyDescent="0.25">
      <c r="A5" t="s">
        <v>18</v>
      </c>
      <c r="B5" t="s">
        <v>76</v>
      </c>
      <c r="C5" s="4" t="s">
        <v>9</v>
      </c>
      <c r="D5" s="1">
        <v>4</v>
      </c>
      <c r="E5" s="1">
        <v>8</v>
      </c>
      <c r="F5" s="1">
        <v>2</v>
      </c>
      <c r="G5" s="1">
        <f t="shared" si="0"/>
        <v>14</v>
      </c>
      <c r="H5" s="1"/>
      <c r="I5" s="1">
        <f t="shared" si="1"/>
        <v>14</v>
      </c>
      <c r="J5" s="12" t="s">
        <v>121</v>
      </c>
      <c r="K5" s="1">
        <v>6</v>
      </c>
      <c r="L5" s="1">
        <v>4</v>
      </c>
      <c r="M5" s="1">
        <v>28</v>
      </c>
      <c r="N5" s="15">
        <v>0.42499999999999999</v>
      </c>
      <c r="O5" s="2">
        <v>0.52777777777777779</v>
      </c>
      <c r="P5" s="13" t="str">
        <f t="shared" si="2"/>
        <v>1:04-1</v>
      </c>
    </row>
    <row r="6" spans="1:16" x14ac:dyDescent="0.25">
      <c r="A6" t="s">
        <v>19</v>
      </c>
      <c r="B6" t="s">
        <v>1</v>
      </c>
      <c r="C6" s="4"/>
      <c r="D6" s="1">
        <v>5</v>
      </c>
      <c r="E6" s="1">
        <v>6</v>
      </c>
      <c r="F6" s="1">
        <v>4</v>
      </c>
      <c r="G6" s="1">
        <f t="shared" si="0"/>
        <v>15</v>
      </c>
      <c r="H6" s="1"/>
      <c r="I6" s="1">
        <f t="shared" si="1"/>
        <v>15</v>
      </c>
      <c r="J6" s="5" t="s">
        <v>103</v>
      </c>
      <c r="K6" s="1">
        <v>5</v>
      </c>
      <c r="L6" s="1"/>
      <c r="M6" s="1">
        <v>25</v>
      </c>
      <c r="N6" s="15">
        <v>0.42499999999999999</v>
      </c>
      <c r="O6" s="2">
        <v>0.48958333333333331</v>
      </c>
      <c r="P6" s="13" t="str">
        <f t="shared" si="2"/>
        <v>12:49-2</v>
      </c>
    </row>
    <row r="7" spans="1:16" x14ac:dyDescent="0.25">
      <c r="A7" t="s">
        <v>20</v>
      </c>
      <c r="B7" t="s">
        <v>0</v>
      </c>
      <c r="C7" s="4"/>
      <c r="D7" s="1">
        <v>6</v>
      </c>
      <c r="E7" s="1">
        <v>11</v>
      </c>
      <c r="F7" s="1">
        <v>4</v>
      </c>
      <c r="G7" s="1">
        <f t="shared" si="0"/>
        <v>21</v>
      </c>
      <c r="H7" s="1"/>
      <c r="I7" s="1">
        <f t="shared" si="1"/>
        <v>21</v>
      </c>
      <c r="J7" s="5" t="s">
        <v>101</v>
      </c>
      <c r="K7" s="1">
        <v>7</v>
      </c>
      <c r="L7" s="1"/>
      <c r="M7" s="1">
        <v>13</v>
      </c>
      <c r="N7" s="15">
        <v>0.41944444444444445</v>
      </c>
      <c r="O7" s="2">
        <v>0.50624999999999998</v>
      </c>
      <c r="P7" s="13" t="str">
        <f t="shared" si="2"/>
        <v>12:43-1</v>
      </c>
    </row>
    <row r="8" spans="1:16" x14ac:dyDescent="0.25">
      <c r="A8" t="s">
        <v>21</v>
      </c>
      <c r="B8" t="s">
        <v>0</v>
      </c>
      <c r="C8" s="4"/>
      <c r="D8" s="1">
        <v>4</v>
      </c>
      <c r="E8" s="1">
        <v>11</v>
      </c>
      <c r="F8" s="1">
        <v>6</v>
      </c>
      <c r="G8" s="1">
        <f t="shared" si="0"/>
        <v>21</v>
      </c>
      <c r="H8" s="1"/>
      <c r="I8" s="1">
        <f t="shared" si="1"/>
        <v>21</v>
      </c>
      <c r="J8" s="5" t="s">
        <v>96</v>
      </c>
      <c r="K8" s="1">
        <v>9</v>
      </c>
      <c r="L8" s="1"/>
      <c r="M8" s="1">
        <v>15</v>
      </c>
      <c r="N8" s="15">
        <v>0.3979166666666667</v>
      </c>
      <c r="O8" s="2">
        <v>0.49305555555555558</v>
      </c>
      <c r="P8" s="13" t="str">
        <f t="shared" si="2"/>
        <v>12:45-2</v>
      </c>
    </row>
    <row r="9" spans="1:16" x14ac:dyDescent="0.25">
      <c r="A9" t="s">
        <v>123</v>
      </c>
      <c r="B9" t="s">
        <v>0</v>
      </c>
      <c r="C9" s="4"/>
      <c r="D9" s="1">
        <v>6</v>
      </c>
      <c r="E9" s="1">
        <v>12</v>
      </c>
      <c r="F9" s="1">
        <v>8</v>
      </c>
      <c r="G9" s="1">
        <f t="shared" si="0"/>
        <v>26</v>
      </c>
      <c r="H9" s="1"/>
      <c r="I9" s="1">
        <f t="shared" si="1"/>
        <v>26</v>
      </c>
      <c r="J9" s="5" t="s">
        <v>104</v>
      </c>
      <c r="K9" s="1">
        <v>1</v>
      </c>
      <c r="L9" s="1"/>
      <c r="M9" s="1">
        <v>2</v>
      </c>
      <c r="N9" s="15">
        <v>0.41111111111111115</v>
      </c>
      <c r="O9" s="2">
        <v>0.48749999999999999</v>
      </c>
      <c r="P9" s="13" t="str">
        <f t="shared" si="2"/>
        <v>12:57-1</v>
      </c>
    </row>
    <row r="10" spans="1:16" x14ac:dyDescent="0.25">
      <c r="A10" t="s">
        <v>22</v>
      </c>
      <c r="B10" t="s">
        <v>76</v>
      </c>
      <c r="C10" s="4"/>
      <c r="D10" s="1">
        <v>5</v>
      </c>
      <c r="E10" s="1">
        <v>7</v>
      </c>
      <c r="F10" s="1">
        <v>4</v>
      </c>
      <c r="G10" s="1">
        <f t="shared" si="0"/>
        <v>16</v>
      </c>
      <c r="H10" s="1"/>
      <c r="I10" s="1">
        <f t="shared" si="1"/>
        <v>16</v>
      </c>
      <c r="J10" s="12">
        <v>0.5131944444444444</v>
      </c>
      <c r="K10" s="1">
        <v>4</v>
      </c>
      <c r="L10" s="1"/>
      <c r="M10" s="1">
        <v>22</v>
      </c>
      <c r="N10" s="15">
        <v>0.40625</v>
      </c>
      <c r="O10" s="2">
        <v>0.46875</v>
      </c>
      <c r="P10" s="2">
        <f>J10</f>
        <v>0.5131944444444444</v>
      </c>
    </row>
    <row r="11" spans="1:16" x14ac:dyDescent="0.25">
      <c r="A11" t="s">
        <v>23</v>
      </c>
      <c r="B11" t="s">
        <v>2</v>
      </c>
      <c r="C11" s="4"/>
      <c r="D11" s="1">
        <v>4</v>
      </c>
      <c r="E11" s="1">
        <v>11</v>
      </c>
      <c r="F11" s="1">
        <v>8</v>
      </c>
      <c r="G11" s="1">
        <f t="shared" si="0"/>
        <v>23</v>
      </c>
      <c r="H11" s="1"/>
      <c r="I11" s="1">
        <f t="shared" si="1"/>
        <v>23</v>
      </c>
      <c r="J11" s="5" t="s">
        <v>95</v>
      </c>
      <c r="K11" s="1">
        <v>2</v>
      </c>
      <c r="L11" s="1"/>
      <c r="M11" s="1">
        <v>7</v>
      </c>
      <c r="N11" s="15">
        <v>0.3979166666666667</v>
      </c>
      <c r="O11" s="2">
        <v>0.48125000000000001</v>
      </c>
      <c r="P11" s="13" t="str">
        <f t="shared" si="2"/>
        <v>12:48-2</v>
      </c>
    </row>
    <row r="12" spans="1:16" x14ac:dyDescent="0.25">
      <c r="A12" t="s">
        <v>24</v>
      </c>
      <c r="B12" t="s">
        <v>76</v>
      </c>
      <c r="C12" s="4"/>
      <c r="D12" s="1">
        <v>5</v>
      </c>
      <c r="E12" s="1">
        <v>5</v>
      </c>
      <c r="F12" s="1">
        <v>8</v>
      </c>
      <c r="G12" s="1">
        <f t="shared" si="0"/>
        <v>18</v>
      </c>
      <c r="H12" s="1"/>
      <c r="I12" s="1">
        <f t="shared" si="1"/>
        <v>18</v>
      </c>
      <c r="J12" s="5" t="s">
        <v>100</v>
      </c>
      <c r="K12" s="1">
        <v>3</v>
      </c>
      <c r="L12" s="1"/>
      <c r="M12" s="1">
        <v>20</v>
      </c>
      <c r="N12" s="15">
        <v>0.41180555555555554</v>
      </c>
      <c r="O12" s="2">
        <v>0.46666666666666662</v>
      </c>
      <c r="P12" s="13" t="str">
        <f t="shared" si="2"/>
        <v>12:43-4</v>
      </c>
    </row>
    <row r="13" spans="1:16" x14ac:dyDescent="0.25">
      <c r="A13" t="s">
        <v>25</v>
      </c>
      <c r="B13" t="s">
        <v>1</v>
      </c>
      <c r="C13" s="4" t="s">
        <v>9</v>
      </c>
      <c r="D13" s="1">
        <v>6</v>
      </c>
      <c r="E13" s="1">
        <v>9</v>
      </c>
      <c r="F13" s="1">
        <v>7</v>
      </c>
      <c r="G13" s="1">
        <f t="shared" si="0"/>
        <v>22</v>
      </c>
      <c r="H13" s="1"/>
      <c r="I13" s="1">
        <f t="shared" si="1"/>
        <v>22</v>
      </c>
      <c r="J13" s="12" t="s">
        <v>118</v>
      </c>
      <c r="K13" s="1">
        <v>2</v>
      </c>
      <c r="L13" s="1">
        <v>2</v>
      </c>
      <c r="M13" s="1">
        <v>10</v>
      </c>
      <c r="N13" s="15">
        <v>0.42638888888888887</v>
      </c>
      <c r="O13" s="2">
        <v>0.4861111111111111</v>
      </c>
      <c r="P13" s="13" t="str">
        <f t="shared" si="2"/>
        <v>12:48-1</v>
      </c>
    </row>
    <row r="14" spans="1:16" x14ac:dyDescent="0.25">
      <c r="A14" t="s">
        <v>26</v>
      </c>
      <c r="B14" t="s">
        <v>77</v>
      </c>
      <c r="C14" s="4"/>
      <c r="D14" s="1">
        <v>6</v>
      </c>
      <c r="E14" s="1">
        <v>9</v>
      </c>
      <c r="F14" s="1">
        <v>6</v>
      </c>
      <c r="G14" s="1">
        <f t="shared" si="0"/>
        <v>21</v>
      </c>
      <c r="H14" s="1"/>
      <c r="I14" s="1">
        <f t="shared" si="1"/>
        <v>21</v>
      </c>
      <c r="J14" s="12" t="s">
        <v>117</v>
      </c>
      <c r="K14" s="1">
        <v>1</v>
      </c>
      <c r="L14" s="1"/>
      <c r="M14" s="1">
        <v>16</v>
      </c>
      <c r="N14" s="15">
        <v>0.41388888888888892</v>
      </c>
      <c r="O14" s="2">
        <v>0.4993055555555555</v>
      </c>
      <c r="P14" s="13" t="str">
        <f t="shared" si="2"/>
        <v>12:49-1</v>
      </c>
    </row>
    <row r="15" spans="1:16" x14ac:dyDescent="0.25">
      <c r="A15" t="s">
        <v>27</v>
      </c>
      <c r="B15" t="s">
        <v>1</v>
      </c>
      <c r="C15" s="4"/>
      <c r="D15" s="1">
        <v>6</v>
      </c>
      <c r="E15" s="1">
        <v>11</v>
      </c>
      <c r="F15" s="1">
        <v>7</v>
      </c>
      <c r="G15" s="1">
        <f t="shared" si="0"/>
        <v>24</v>
      </c>
      <c r="H15" s="1"/>
      <c r="I15" s="1">
        <f t="shared" si="1"/>
        <v>24</v>
      </c>
      <c r="J15" s="5" t="s">
        <v>109</v>
      </c>
      <c r="K15" s="1">
        <v>1</v>
      </c>
      <c r="L15" s="1"/>
      <c r="M15" s="1">
        <v>6</v>
      </c>
      <c r="N15" s="15">
        <v>0.41736111111111113</v>
      </c>
      <c r="O15" s="2">
        <v>0.50069444444444444</v>
      </c>
      <c r="P15" s="13" t="str">
        <f t="shared" si="2"/>
        <v>1:04-2</v>
      </c>
    </row>
    <row r="16" spans="1:16" x14ac:dyDescent="0.25">
      <c r="A16" t="s">
        <v>28</v>
      </c>
      <c r="B16" t="s">
        <v>0</v>
      </c>
      <c r="C16" s="4"/>
      <c r="D16" s="1">
        <v>6</v>
      </c>
      <c r="E16" s="1">
        <v>12</v>
      </c>
      <c r="F16" s="1">
        <v>6</v>
      </c>
      <c r="G16" s="1">
        <f t="shared" si="0"/>
        <v>24</v>
      </c>
      <c r="H16" s="1">
        <v>1</v>
      </c>
      <c r="I16" s="1">
        <f t="shared" si="1"/>
        <v>23</v>
      </c>
      <c r="J16" s="12">
        <v>4.5138888888888888E-2</v>
      </c>
      <c r="K16" s="1">
        <v>6</v>
      </c>
      <c r="L16" s="1"/>
      <c r="M16" s="1">
        <v>9</v>
      </c>
      <c r="N16" s="15">
        <v>0.41319444444444442</v>
      </c>
      <c r="O16" s="2">
        <v>0.49236111111111108</v>
      </c>
      <c r="P16" s="2">
        <f>J16</f>
        <v>4.5138888888888888E-2</v>
      </c>
    </row>
    <row r="17" spans="1:16" x14ac:dyDescent="0.25">
      <c r="A17" t="s">
        <v>4</v>
      </c>
      <c r="B17" t="s">
        <v>0</v>
      </c>
      <c r="C17" s="4" t="s">
        <v>8</v>
      </c>
      <c r="D17" s="1">
        <v>6</v>
      </c>
      <c r="E17" s="1">
        <v>9</v>
      </c>
      <c r="F17" s="1">
        <v>8</v>
      </c>
      <c r="G17" s="1">
        <f t="shared" si="0"/>
        <v>23</v>
      </c>
      <c r="H17" s="1"/>
      <c r="I17" s="1">
        <f t="shared" si="1"/>
        <v>23</v>
      </c>
      <c r="J17" s="12">
        <v>4.2361111111111106E-2</v>
      </c>
      <c r="K17" s="1">
        <v>5</v>
      </c>
      <c r="L17" s="1">
        <v>1</v>
      </c>
      <c r="M17" s="1">
        <v>8</v>
      </c>
      <c r="N17" s="15">
        <v>0.41805555555555557</v>
      </c>
      <c r="O17" s="2">
        <v>0.49513888888888885</v>
      </c>
      <c r="P17" s="2">
        <f>J17</f>
        <v>4.2361111111111106E-2</v>
      </c>
    </row>
    <row r="18" spans="1:16" x14ac:dyDescent="0.25">
      <c r="A18" t="s">
        <v>29</v>
      </c>
      <c r="B18" t="s">
        <v>0</v>
      </c>
      <c r="C18" s="4"/>
      <c r="D18" s="1">
        <v>3</v>
      </c>
      <c r="E18" s="1">
        <v>2</v>
      </c>
      <c r="F18" s="1">
        <v>8</v>
      </c>
      <c r="G18" s="1">
        <f t="shared" si="0"/>
        <v>13</v>
      </c>
      <c r="H18" s="1"/>
      <c r="I18" s="1">
        <f t="shared" si="1"/>
        <v>13</v>
      </c>
      <c r="J18" s="12">
        <v>0.53263888888888888</v>
      </c>
      <c r="K18" s="1">
        <v>12</v>
      </c>
      <c r="L18" s="1"/>
      <c r="M18" s="1">
        <v>30</v>
      </c>
      <c r="N18" s="15">
        <v>0.43402777777777773</v>
      </c>
      <c r="O18" s="2">
        <v>0.46527777777777773</v>
      </c>
      <c r="P18" s="2">
        <f>J18</f>
        <v>0.53263888888888888</v>
      </c>
    </row>
    <row r="19" spans="1:16" x14ac:dyDescent="0.25">
      <c r="A19" t="s">
        <v>30</v>
      </c>
      <c r="B19" t="s">
        <v>77</v>
      </c>
      <c r="C19" s="4"/>
      <c r="D19" s="1">
        <v>4</v>
      </c>
      <c r="E19" s="1">
        <v>8</v>
      </c>
      <c r="F19" s="1">
        <v>4</v>
      </c>
      <c r="G19" s="1">
        <f t="shared" si="0"/>
        <v>16</v>
      </c>
      <c r="H19" s="1">
        <v>1</v>
      </c>
      <c r="I19" s="1">
        <f t="shared" si="1"/>
        <v>15</v>
      </c>
      <c r="J19" s="12">
        <v>4.5833333333333337E-2</v>
      </c>
      <c r="K19" s="1">
        <v>2</v>
      </c>
      <c r="L19" s="1"/>
      <c r="M19" s="1">
        <v>27</v>
      </c>
      <c r="N19" s="15">
        <v>0.41388888888888892</v>
      </c>
      <c r="O19" s="2">
        <v>0.4993055555555555</v>
      </c>
      <c r="P19" s="2">
        <f t="shared" ref="P19:P37" si="3">J19</f>
        <v>4.5833333333333337E-2</v>
      </c>
    </row>
    <row r="20" spans="1:16" x14ac:dyDescent="0.25">
      <c r="A20" t="s">
        <v>31</v>
      </c>
      <c r="B20" t="s">
        <v>0</v>
      </c>
      <c r="C20" s="4"/>
      <c r="D20" s="1">
        <v>6</v>
      </c>
      <c r="E20" s="1">
        <v>11</v>
      </c>
      <c r="F20" s="1">
        <v>8</v>
      </c>
      <c r="G20" s="1">
        <f t="shared" si="0"/>
        <v>25</v>
      </c>
      <c r="H20" s="1"/>
      <c r="I20" s="1">
        <f t="shared" si="1"/>
        <v>25</v>
      </c>
      <c r="J20" s="12">
        <v>0.53541666666666665</v>
      </c>
      <c r="K20" s="1">
        <v>4</v>
      </c>
      <c r="L20" s="1"/>
      <c r="M20" s="1">
        <v>5</v>
      </c>
      <c r="N20" s="15">
        <v>0.42083333333333334</v>
      </c>
      <c r="O20" s="2">
        <v>0.48888888888888887</v>
      </c>
      <c r="P20" s="2">
        <f t="shared" si="3"/>
        <v>0.53541666666666665</v>
      </c>
    </row>
    <row r="21" spans="1:16" x14ac:dyDescent="0.25">
      <c r="A21" t="s">
        <v>32</v>
      </c>
      <c r="B21" t="s">
        <v>2</v>
      </c>
      <c r="C21" s="4"/>
      <c r="D21" s="1">
        <v>5</v>
      </c>
      <c r="E21" s="1">
        <v>7</v>
      </c>
      <c r="F21" s="1">
        <v>8</v>
      </c>
      <c r="G21" s="1">
        <f t="shared" si="0"/>
        <v>20</v>
      </c>
      <c r="H21" s="1"/>
      <c r="I21" s="1">
        <f t="shared" si="1"/>
        <v>20</v>
      </c>
      <c r="J21" s="5" t="s">
        <v>97</v>
      </c>
      <c r="K21" s="1">
        <v>3</v>
      </c>
      <c r="L21" s="1"/>
      <c r="M21" s="1">
        <v>18</v>
      </c>
      <c r="N21" s="15">
        <v>0.4055555555555555</v>
      </c>
      <c r="O21" s="2">
        <v>0.4680555555555555</v>
      </c>
      <c r="P21" s="2" t="str">
        <f t="shared" si="3"/>
        <v>12:42-2</v>
      </c>
    </row>
    <row r="22" spans="1:16" x14ac:dyDescent="0.25">
      <c r="A22" t="s">
        <v>33</v>
      </c>
      <c r="B22" t="s">
        <v>0</v>
      </c>
      <c r="C22" s="4"/>
      <c r="D22" s="1">
        <v>6</v>
      </c>
      <c r="E22" s="1">
        <v>9</v>
      </c>
      <c r="F22" s="1">
        <v>6</v>
      </c>
      <c r="G22" s="1">
        <f t="shared" si="0"/>
        <v>21</v>
      </c>
      <c r="H22" s="1"/>
      <c r="I22" s="1">
        <f t="shared" si="1"/>
        <v>21</v>
      </c>
      <c r="J22" s="12" t="s">
        <v>119</v>
      </c>
      <c r="K22" s="1">
        <v>8</v>
      </c>
      <c r="L22" s="1"/>
      <c r="M22" s="1">
        <v>14</v>
      </c>
      <c r="N22" s="15">
        <v>0.41666666666666669</v>
      </c>
      <c r="O22" s="2">
        <v>0.49374999999999997</v>
      </c>
      <c r="P22" s="2" t="str">
        <f t="shared" si="3"/>
        <v>12:45-1</v>
      </c>
    </row>
    <row r="23" spans="1:16" x14ac:dyDescent="0.25">
      <c r="A23" t="s">
        <v>34</v>
      </c>
      <c r="B23" t="s">
        <v>1</v>
      </c>
      <c r="C23" s="4" t="s">
        <v>9</v>
      </c>
      <c r="D23" s="1">
        <v>4</v>
      </c>
      <c r="E23" s="1">
        <v>1</v>
      </c>
      <c r="F23" s="1">
        <v>5</v>
      </c>
      <c r="G23" s="1">
        <f t="shared" si="0"/>
        <v>10</v>
      </c>
      <c r="H23" s="1"/>
      <c r="I23" s="1">
        <f t="shared" si="1"/>
        <v>10</v>
      </c>
      <c r="J23" s="12">
        <v>0.53680555555555554</v>
      </c>
      <c r="K23" s="1">
        <v>8</v>
      </c>
      <c r="L23" s="1">
        <v>8</v>
      </c>
      <c r="M23" s="1">
        <v>33</v>
      </c>
      <c r="N23" s="15">
        <v>0.4368055555555555</v>
      </c>
      <c r="O23" s="2">
        <v>0.49791666666666662</v>
      </c>
      <c r="P23" s="2">
        <f t="shared" si="3"/>
        <v>0.53680555555555554</v>
      </c>
    </row>
    <row r="24" spans="1:16" x14ac:dyDescent="0.25">
      <c r="A24" t="s">
        <v>35</v>
      </c>
      <c r="B24" t="s">
        <v>0</v>
      </c>
      <c r="C24" s="4"/>
      <c r="D24" s="1">
        <v>6</v>
      </c>
      <c r="E24" s="1">
        <v>7</v>
      </c>
      <c r="F24" s="1">
        <v>4</v>
      </c>
      <c r="G24" s="1">
        <f t="shared" si="0"/>
        <v>17</v>
      </c>
      <c r="H24" s="1"/>
      <c r="I24" s="1">
        <f t="shared" si="1"/>
        <v>17</v>
      </c>
      <c r="J24" s="12">
        <v>0.53749999999999998</v>
      </c>
      <c r="K24" s="1">
        <v>10</v>
      </c>
      <c r="L24" s="1"/>
      <c r="M24" s="1">
        <v>21</v>
      </c>
      <c r="N24" s="15">
        <v>0.41388888888888892</v>
      </c>
      <c r="O24" s="2">
        <v>0.50347222222222221</v>
      </c>
      <c r="P24" s="2">
        <f t="shared" si="3"/>
        <v>0.53749999999999998</v>
      </c>
    </row>
    <row r="25" spans="1:16" x14ac:dyDescent="0.25">
      <c r="A25" t="s">
        <v>36</v>
      </c>
      <c r="B25" t="s">
        <v>1</v>
      </c>
      <c r="C25" s="4"/>
      <c r="D25" s="1">
        <v>3</v>
      </c>
      <c r="E25" s="1">
        <v>2</v>
      </c>
      <c r="F25" s="1">
        <v>2</v>
      </c>
      <c r="G25" s="1">
        <f t="shared" si="0"/>
        <v>7</v>
      </c>
      <c r="H25" s="1"/>
      <c r="I25" s="1">
        <f t="shared" si="1"/>
        <v>7</v>
      </c>
      <c r="J25" s="12">
        <v>4.3055555555555562E-2</v>
      </c>
      <c r="K25" s="1">
        <v>9</v>
      </c>
      <c r="L25" s="1"/>
      <c r="M25" s="1">
        <v>35</v>
      </c>
      <c r="N25" s="15">
        <v>0.49652777777777773</v>
      </c>
      <c r="O25" s="2">
        <v>0.52638888888888891</v>
      </c>
      <c r="P25" s="2">
        <f t="shared" si="3"/>
        <v>4.3055555555555562E-2</v>
      </c>
    </row>
    <row r="26" spans="1:16" x14ac:dyDescent="0.25">
      <c r="A26" t="s">
        <v>37</v>
      </c>
      <c r="B26" t="s">
        <v>76</v>
      </c>
      <c r="C26" s="4"/>
      <c r="D26" s="1">
        <v>5</v>
      </c>
      <c r="E26" s="1">
        <v>11</v>
      </c>
      <c r="F26" s="1">
        <v>6</v>
      </c>
      <c r="G26" s="1">
        <f t="shared" si="0"/>
        <v>22</v>
      </c>
      <c r="H26" s="1"/>
      <c r="I26" s="1">
        <f t="shared" si="1"/>
        <v>22</v>
      </c>
      <c r="J26" s="12">
        <v>0.53819444444444442</v>
      </c>
      <c r="K26" s="1">
        <v>1</v>
      </c>
      <c r="L26" s="1"/>
      <c r="M26" s="1">
        <v>12</v>
      </c>
      <c r="N26" s="15">
        <v>0.41597222222222219</v>
      </c>
      <c r="O26" s="2">
        <v>0.48819444444444443</v>
      </c>
      <c r="P26" s="2">
        <f t="shared" si="3"/>
        <v>0.53819444444444442</v>
      </c>
    </row>
    <row r="27" spans="1:16" x14ac:dyDescent="0.25">
      <c r="A27" t="s">
        <v>38</v>
      </c>
      <c r="B27" t="s">
        <v>76</v>
      </c>
      <c r="C27" s="4"/>
      <c r="D27" s="1">
        <v>5</v>
      </c>
      <c r="E27" s="1">
        <v>5</v>
      </c>
      <c r="F27" s="1">
        <v>8</v>
      </c>
      <c r="G27" s="1">
        <f t="shared" si="0"/>
        <v>18</v>
      </c>
      <c r="H27" s="1"/>
      <c r="I27" s="1">
        <f t="shared" si="1"/>
        <v>18</v>
      </c>
      <c r="J27" s="5" t="s">
        <v>99</v>
      </c>
      <c r="K27" s="1">
        <v>2</v>
      </c>
      <c r="L27" s="1"/>
      <c r="M27" s="1">
        <v>19</v>
      </c>
      <c r="N27" s="15">
        <v>0.41180555555555554</v>
      </c>
      <c r="O27" s="2">
        <v>0.46666666666666662</v>
      </c>
      <c r="P27" s="2" t="str">
        <f t="shared" si="3"/>
        <v>12:43-3</v>
      </c>
    </row>
    <row r="28" spans="1:16" x14ac:dyDescent="0.25">
      <c r="A28" t="s">
        <v>122</v>
      </c>
      <c r="B28" t="s">
        <v>0</v>
      </c>
      <c r="C28" s="4"/>
      <c r="D28" s="1">
        <v>6</v>
      </c>
      <c r="E28" s="1">
        <v>12</v>
      </c>
      <c r="F28" s="1">
        <v>8</v>
      </c>
      <c r="G28" s="1">
        <f t="shared" si="0"/>
        <v>26</v>
      </c>
      <c r="H28" s="1"/>
      <c r="I28" s="1">
        <f t="shared" si="1"/>
        <v>26</v>
      </c>
      <c r="J28" s="5" t="s">
        <v>105</v>
      </c>
      <c r="K28" s="1">
        <v>2</v>
      </c>
      <c r="L28" s="1"/>
      <c r="M28" s="1">
        <v>3</v>
      </c>
      <c r="N28" s="15">
        <v>0.41180555555555554</v>
      </c>
      <c r="O28" s="2">
        <v>0.48749999999999999</v>
      </c>
      <c r="P28" s="2" t="str">
        <f t="shared" si="3"/>
        <v>12:57-2</v>
      </c>
    </row>
    <row r="29" spans="1:16" x14ac:dyDescent="0.25">
      <c r="A29" t="s">
        <v>39</v>
      </c>
      <c r="B29" t="s">
        <v>1</v>
      </c>
      <c r="C29" s="4"/>
      <c r="D29" s="1">
        <v>6</v>
      </c>
      <c r="E29" s="1">
        <v>7</v>
      </c>
      <c r="F29" s="1">
        <v>7</v>
      </c>
      <c r="G29" s="1">
        <f t="shared" si="0"/>
        <v>20</v>
      </c>
      <c r="H29" s="1"/>
      <c r="I29" s="1">
        <f t="shared" si="1"/>
        <v>20</v>
      </c>
      <c r="J29" s="12" t="s">
        <v>120</v>
      </c>
      <c r="K29" s="1">
        <v>4</v>
      </c>
      <c r="L29" s="1"/>
      <c r="M29" s="1">
        <v>17</v>
      </c>
      <c r="N29" s="15">
        <v>0.43124999999999997</v>
      </c>
      <c r="O29" s="2">
        <v>0.48541666666666666</v>
      </c>
      <c r="P29" s="2" t="str">
        <f t="shared" si="3"/>
        <v>12:42-1</v>
      </c>
    </row>
    <row r="30" spans="1:16" x14ac:dyDescent="0.25">
      <c r="A30" t="s">
        <v>40</v>
      </c>
      <c r="B30" t="s">
        <v>1</v>
      </c>
      <c r="C30" s="4" t="s">
        <v>9</v>
      </c>
      <c r="D30" s="1">
        <v>6</v>
      </c>
      <c r="E30" s="1">
        <v>7</v>
      </c>
      <c r="F30" s="1">
        <v>2</v>
      </c>
      <c r="G30" s="1">
        <f t="shared" si="0"/>
        <v>15</v>
      </c>
      <c r="H30" s="1"/>
      <c r="I30" s="1">
        <f t="shared" si="1"/>
        <v>15</v>
      </c>
      <c r="J30" s="12">
        <v>0.53888888888888886</v>
      </c>
      <c r="K30" s="1">
        <v>6</v>
      </c>
      <c r="L30" s="1">
        <v>3</v>
      </c>
      <c r="M30" s="1">
        <v>26</v>
      </c>
      <c r="N30" s="15">
        <v>0.43263888888888885</v>
      </c>
      <c r="O30" s="2">
        <v>0.52500000000000002</v>
      </c>
      <c r="P30" s="2">
        <f t="shared" si="3"/>
        <v>0.53888888888888886</v>
      </c>
    </row>
    <row r="31" spans="1:16" x14ac:dyDescent="0.25">
      <c r="A31" t="s">
        <v>41</v>
      </c>
      <c r="B31" t="s">
        <v>0</v>
      </c>
      <c r="C31" s="4"/>
      <c r="D31" s="1">
        <v>5</v>
      </c>
      <c r="E31" s="1">
        <v>6</v>
      </c>
      <c r="F31" s="1">
        <v>5</v>
      </c>
      <c r="G31" s="1">
        <f t="shared" si="0"/>
        <v>16</v>
      </c>
      <c r="H31" s="1"/>
      <c r="I31" s="1">
        <f t="shared" si="1"/>
        <v>16</v>
      </c>
      <c r="J31" s="5" t="s">
        <v>108</v>
      </c>
      <c r="K31" s="1">
        <v>11</v>
      </c>
      <c r="L31" s="1"/>
      <c r="M31" s="1">
        <v>23</v>
      </c>
      <c r="N31" s="15">
        <v>0.42986111111111108</v>
      </c>
      <c r="O31" s="2">
        <v>0.50208333333333333</v>
      </c>
      <c r="P31" s="2" t="str">
        <f t="shared" si="3"/>
        <v>12:57-5</v>
      </c>
    </row>
    <row r="32" spans="1:16" x14ac:dyDescent="0.25">
      <c r="A32" t="s">
        <v>42</v>
      </c>
      <c r="B32" t="s">
        <v>0</v>
      </c>
      <c r="C32" s="4"/>
      <c r="D32" s="1">
        <v>6</v>
      </c>
      <c r="E32" s="1">
        <v>12</v>
      </c>
      <c r="F32" s="1">
        <v>8</v>
      </c>
      <c r="G32" s="1">
        <f t="shared" si="0"/>
        <v>26</v>
      </c>
      <c r="H32" s="1"/>
      <c r="I32" s="1">
        <f t="shared" si="1"/>
        <v>26</v>
      </c>
      <c r="J32" s="5" t="s">
        <v>106</v>
      </c>
      <c r="K32" s="1">
        <v>3</v>
      </c>
      <c r="L32" s="1"/>
      <c r="M32" s="1">
        <v>4</v>
      </c>
      <c r="N32" s="15">
        <v>0.41319444444444442</v>
      </c>
      <c r="O32" s="2">
        <v>0.4916666666666667</v>
      </c>
      <c r="P32" s="2" t="str">
        <f t="shared" si="3"/>
        <v>12:57-3</v>
      </c>
    </row>
    <row r="33" spans="1:16" x14ac:dyDescent="0.25">
      <c r="A33" t="s">
        <v>5</v>
      </c>
      <c r="B33" t="s">
        <v>2</v>
      </c>
      <c r="C33" s="4" t="s">
        <v>9</v>
      </c>
      <c r="D33" s="1">
        <v>6</v>
      </c>
      <c r="E33" s="1">
        <v>12</v>
      </c>
      <c r="F33" s="1">
        <v>8</v>
      </c>
      <c r="G33" s="1">
        <f t="shared" si="0"/>
        <v>26</v>
      </c>
      <c r="H33" s="1"/>
      <c r="I33" s="1">
        <f t="shared" si="1"/>
        <v>26</v>
      </c>
      <c r="J33" s="12">
        <v>0.52361111111111114</v>
      </c>
      <c r="K33" s="1">
        <v>1</v>
      </c>
      <c r="L33" s="1">
        <v>1</v>
      </c>
      <c r="M33" s="1">
        <v>1</v>
      </c>
      <c r="N33" s="15">
        <v>0.41111111111111115</v>
      </c>
      <c r="O33" s="2">
        <v>0.47916666666666669</v>
      </c>
      <c r="P33" s="2">
        <f t="shared" si="3"/>
        <v>0.52361111111111114</v>
      </c>
    </row>
    <row r="34" spans="1:16" x14ac:dyDescent="0.25">
      <c r="A34" t="s">
        <v>6</v>
      </c>
      <c r="B34" t="s">
        <v>1</v>
      </c>
      <c r="C34" s="4"/>
      <c r="D34" s="1">
        <v>6</v>
      </c>
      <c r="E34" s="1">
        <v>8</v>
      </c>
      <c r="F34" s="1">
        <v>8</v>
      </c>
      <c r="G34" s="1">
        <f t="shared" si="0"/>
        <v>22</v>
      </c>
      <c r="H34" s="1"/>
      <c r="I34" s="1">
        <f t="shared" si="1"/>
        <v>22</v>
      </c>
      <c r="J34" s="5" t="s">
        <v>102</v>
      </c>
      <c r="K34" s="1">
        <v>3</v>
      </c>
      <c r="L34" s="1"/>
      <c r="M34" s="1">
        <v>11</v>
      </c>
      <c r="N34" s="15">
        <v>0.41111111111111115</v>
      </c>
      <c r="O34" s="2">
        <v>0.47569444444444442</v>
      </c>
      <c r="P34" s="2" t="str">
        <f t="shared" si="3"/>
        <v>12:48-3</v>
      </c>
    </row>
    <row r="35" spans="1:16" x14ac:dyDescent="0.25">
      <c r="A35" t="s">
        <v>93</v>
      </c>
      <c r="B35" t="s">
        <v>0</v>
      </c>
      <c r="C35" s="4" t="s">
        <v>8</v>
      </c>
      <c r="D35" s="1">
        <v>4</v>
      </c>
      <c r="E35" s="1">
        <v>3</v>
      </c>
      <c r="F35" s="1">
        <v>2</v>
      </c>
      <c r="G35" s="1">
        <f t="shared" si="0"/>
        <v>9</v>
      </c>
      <c r="H35" s="1"/>
      <c r="I35" s="1">
        <f t="shared" si="1"/>
        <v>9</v>
      </c>
      <c r="J35" s="12">
        <v>0.52430555555555558</v>
      </c>
      <c r="K35" s="1">
        <v>13</v>
      </c>
      <c r="L35" s="1">
        <v>2</v>
      </c>
      <c r="M35" s="1">
        <v>34</v>
      </c>
      <c r="N35" s="15">
        <v>0.42222222222222222</v>
      </c>
      <c r="O35" s="2">
        <v>0.50069444444444444</v>
      </c>
      <c r="P35" s="2">
        <f t="shared" si="3"/>
        <v>0.52430555555555558</v>
      </c>
    </row>
    <row r="36" spans="1:16" x14ac:dyDescent="0.25">
      <c r="A36" t="s">
        <v>43</v>
      </c>
      <c r="B36" t="s">
        <v>77</v>
      </c>
      <c r="C36" s="4" t="s">
        <v>9</v>
      </c>
      <c r="D36" s="1">
        <v>6</v>
      </c>
      <c r="E36" s="1">
        <v>6</v>
      </c>
      <c r="F36" s="1">
        <v>1</v>
      </c>
      <c r="G36" s="1">
        <f t="shared" si="0"/>
        <v>13</v>
      </c>
      <c r="H36" s="1"/>
      <c r="I36" s="1">
        <f t="shared" si="1"/>
        <v>13</v>
      </c>
      <c r="J36" s="5" t="s">
        <v>107</v>
      </c>
      <c r="K36" s="1">
        <v>3</v>
      </c>
      <c r="L36" s="1">
        <v>6</v>
      </c>
      <c r="M36" s="1">
        <v>31</v>
      </c>
      <c r="N36" s="15">
        <v>0.43055555555555558</v>
      </c>
      <c r="O36" s="2">
        <v>0.52777777777777779</v>
      </c>
      <c r="P36" s="2" t="str">
        <f t="shared" si="3"/>
        <v>12:57-4</v>
      </c>
    </row>
    <row r="37" spans="1:16" x14ac:dyDescent="0.25">
      <c r="A37" t="s">
        <v>44</v>
      </c>
      <c r="B37" t="s">
        <v>77</v>
      </c>
      <c r="C37" s="4" t="s">
        <v>9</v>
      </c>
      <c r="D37" s="1">
        <v>5</v>
      </c>
      <c r="E37" s="1">
        <v>3</v>
      </c>
      <c r="F37" s="1">
        <v>4</v>
      </c>
      <c r="G37" s="1">
        <f t="shared" si="0"/>
        <v>12</v>
      </c>
      <c r="H37" s="1"/>
      <c r="I37" s="1">
        <f t="shared" si="1"/>
        <v>12</v>
      </c>
      <c r="J37" s="12">
        <v>0.52777777777777779</v>
      </c>
      <c r="K37" s="1">
        <v>4</v>
      </c>
      <c r="L37" s="1">
        <v>7</v>
      </c>
      <c r="M37" s="1">
        <v>32</v>
      </c>
      <c r="N37" s="15">
        <v>0.4284722222222222</v>
      </c>
      <c r="O37" s="2">
        <v>0.48958333333333331</v>
      </c>
      <c r="P37" s="2">
        <f t="shared" si="3"/>
        <v>0.52777777777777779</v>
      </c>
    </row>
  </sheetData>
  <mergeCells count="1">
    <mergeCell ref="N1:P1"/>
  </mergeCells>
  <printOptions gridLines="1"/>
  <pageMargins left="0.25" right="0.25" top="0.75" bottom="0.75" header="0.3" footer="0.3"/>
  <pageSetup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Hour Results</vt:lpstr>
      <vt:lpstr>4 Hour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Offen</dc:creator>
  <cp:lastModifiedBy>Jonathan Offen</cp:lastModifiedBy>
  <cp:lastPrinted>2023-05-19T03:44:25Z</cp:lastPrinted>
  <dcterms:created xsi:type="dcterms:W3CDTF">2022-05-16T17:42:25Z</dcterms:created>
  <dcterms:modified xsi:type="dcterms:W3CDTF">2023-05-22T02:08:09Z</dcterms:modified>
</cp:coreProperties>
</file>